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8"/>
  </bookViews>
  <sheets>
    <sheet name="Budynki 1" sheetId="1" r:id="rId1"/>
    <sheet name="Budowle 2" sheetId="2" r:id="rId2"/>
    <sheet name="Środki trwałe 3" sheetId="3" r:id="rId3"/>
    <sheet name="Elektronika 4" sheetId="4" r:id="rId4"/>
    <sheet name="Pojazdy 5" sheetId="5" r:id="rId5"/>
    <sheet name="Lokalizacje 6" sheetId="6" r:id="rId6"/>
    <sheet name="Informacje ogólne 7" sheetId="7" r:id="rId7"/>
    <sheet name="do formularza ofertowego 8" sheetId="8" r:id="rId8"/>
    <sheet name="Szkodowość 9" sheetId="9" r:id="rId9"/>
  </sheets>
  <definedNames>
    <definedName name="_xlnm._FilterDatabase" localSheetId="8" hidden="1">'Szkodowość 9'!$A$13:$L$162</definedName>
    <definedName name="_xlnm.Print_Area" localSheetId="1">'Budowle 2'!$A$1:$I$69</definedName>
    <definedName name="_xlnm.Print_Area" localSheetId="0">'Budynki 1'!$A$1:$AA$86</definedName>
    <definedName name="_xlnm.Print_Area" localSheetId="3">'Elektronika 4'!$A$1:$E$718</definedName>
    <definedName name="_xlnm.Print_Area" localSheetId="6">'Informacje ogólne 7'!$A$1:$H$23</definedName>
    <definedName name="_xlnm.Print_Area" localSheetId="5">'Lokalizacje 6'!$A$1:$L$15</definedName>
    <definedName name="_xlnm.Print_Area" localSheetId="4">'Pojazdy 5'!$A$1:$AB$83</definedName>
    <definedName name="_xlnm.Print_Area" localSheetId="2">'Środki trwałe 3'!$A$1:$D$41</definedName>
  </definedNames>
  <calcPr fullCalcOnLoad="1"/>
</workbook>
</file>

<file path=xl/sharedStrings.xml><?xml version="1.0" encoding="utf-8"?>
<sst xmlns="http://schemas.openxmlformats.org/spreadsheetml/2006/main" count="5655" uniqueCount="1831">
  <si>
    <t>lp.</t>
  </si>
  <si>
    <t>rok budowy</t>
  </si>
  <si>
    <t>lokalizacja (adres)</t>
  </si>
  <si>
    <t>ilość kondygnacji</t>
  </si>
  <si>
    <t>Rodzaj materiałów budowlanych, z jakich wykonano budynek</t>
  </si>
  <si>
    <t>stropy</t>
  </si>
  <si>
    <t>dach (konstrukcja i pokrycie)</t>
  </si>
  <si>
    <t xml:space="preserve">nazwa  </t>
  </si>
  <si>
    <t>rok produkcji</t>
  </si>
  <si>
    <t>wartość (początkowa) - księgowa brutto</t>
  </si>
  <si>
    <t>nazwa środka trwałego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</si>
  <si>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</si>
  <si>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</si>
  <si>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</si>
  <si>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</si>
  <si>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</si>
  <si>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</si>
  <si>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</si>
  <si>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</si>
  <si>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</si>
  <si>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</si>
  <si>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</si>
  <si>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</si>
  <si>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</si>
  <si>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</si>
  <si>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</si>
  <si>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</si>
  <si>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</si>
  <si>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</si>
  <si>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</si>
  <si>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</si>
  <si>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</si>
  <si>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</si>
  <si>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Lokalizacja (adres)</t>
  </si>
  <si>
    <t>czy budynek jest podpiwniczony?</t>
  </si>
  <si>
    <t>czy jest wyposażony w windę? (TAK/NIE)</t>
  </si>
  <si>
    <t>NIP</t>
  </si>
  <si>
    <t>REGON</t>
  </si>
  <si>
    <t>Czy pojazd służy do nauki jazdy? (TAK/NIE)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</si>
  <si>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</si>
  <si>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</si>
  <si>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</si>
  <si>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</si>
  <si>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</si>
  <si>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</si>
  <si>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</si>
  <si>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</si>
  <si>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Rodzaj pojazdu zgodnie z dowodem rejestracyjnym lub innymi dokumentami</t>
  </si>
  <si>
    <t xml:space="preserve">wartość </t>
  </si>
  <si>
    <t>ściany</t>
  </si>
  <si>
    <t>Wykaz sprzetu elektronicznego stacjonarnego z tabeli 1 zainstalowaneg o na zewnątrz budynku</t>
  </si>
  <si>
    <r>
      <t xml:space="preserve">3. Wykaz sprzętu elektronicznego </t>
    </r>
    <r>
      <rPr>
        <b/>
        <i/>
        <u val="single"/>
        <sz val="11"/>
        <rFont val="Arial"/>
        <family val="2"/>
      </rPr>
      <t>zewnętrznegonego</t>
    </r>
    <r>
      <rPr>
        <b/>
        <i/>
        <sz val="11"/>
        <rFont val="Arial"/>
        <family val="2"/>
      </rPr>
      <t xml:space="preserve"> </t>
    </r>
  </si>
  <si>
    <t>Zielona Karta       TAK/NIE***</t>
  </si>
  <si>
    <r>
      <t xml:space="preserve">WYKAZ WSZYSTKICH LOKALIZACJI, W KTÓRYCH PROWADZONA JEST DZIAŁALNOŚĆ ORAZ LOKALIZACJI, GDZIE ZNAJDUJE SIĘ MIENIE NALEŻĄCE DO PAŃSTWA JEDNOSTKI </t>
    </r>
    <r>
      <rPr>
        <sz val="12"/>
        <rFont val="Arial"/>
        <family val="2"/>
      </rPr>
      <t>(lokalizacje nie wykazane w tabeli dotyczacej budynków i budowli)</t>
    </r>
  </si>
  <si>
    <t>Zabezpieczenia zabezpieczenia p-poż i przeciw kradzieżowe</t>
  </si>
  <si>
    <t>nazwa budynku</t>
  </si>
  <si>
    <t>przeznaczenie budynku</t>
  </si>
  <si>
    <t>l.p.</t>
  </si>
  <si>
    <t>Dom Pomocy Społecznej w Rangórach</t>
  </si>
  <si>
    <t>Dom Pomocy Społecznej</t>
  </si>
  <si>
    <t>TAK</t>
  </si>
  <si>
    <t>NIE</t>
  </si>
  <si>
    <t>odtworzeniowa</t>
  </si>
  <si>
    <t>Przeciwpożarowe: gaśnice (GP-6XABC-3szt., GP-2XABC-5szt., GWB-2XAF-1szt., hydrant zewnetrzny-1 szt., hydrant wewnętrzny-4szt., czujniki p.pożarowe-sygnał przekazywany jest lokalnie na terenie obiektu, Przeciwkradzieżowe: kraty w oknach na 1 kondygnacji/piwnica/, dozór pracowniczy całodobowy, monitoring obiektu kamery na zewnątrz i wewnatrz budynku</t>
  </si>
  <si>
    <t>CEGŁA</t>
  </si>
  <si>
    <t>BETONOWE</t>
  </si>
  <si>
    <t>DREWNIANA/BLACHODACHÓWKA</t>
  </si>
  <si>
    <t>ZALEW WIŚLANY - 300 m</t>
  </si>
  <si>
    <t>NIE DOTYCZY</t>
  </si>
  <si>
    <t>DOBRY</t>
  </si>
  <si>
    <t xml:space="preserve">rodzaj wartości     </t>
  </si>
  <si>
    <t xml:space="preserve">zabezpieczenia (p-poż i przeciw kradzieżowe)                   </t>
  </si>
  <si>
    <t>Opis stanu technicznego budynku wg poniższych elementów budynku</t>
  </si>
  <si>
    <t xml:space="preserve">powierzchnia zabudowy         (w m²)               </t>
  </si>
  <si>
    <t xml:space="preserve">powierzchnia użytkowa                   (w m²)                      </t>
  </si>
  <si>
    <t xml:space="preserve">kubatura       (w m³)                           </t>
  </si>
  <si>
    <t>RANGÓRY, GM TOLKMICKO, 82-300 ELBLĄG</t>
  </si>
  <si>
    <t>Mieszkalny</t>
  </si>
  <si>
    <t>czy znajdują się w nim instalacje sanitarne? (TAK/NIE)</t>
  </si>
  <si>
    <t xml:space="preserve">FIAT </t>
  </si>
  <si>
    <t>SCUDO</t>
  </si>
  <si>
    <t>ZFA27000064325175</t>
  </si>
  <si>
    <t>NEB 25007</t>
  </si>
  <si>
    <t>OSOBOWY</t>
  </si>
  <si>
    <t>-</t>
  </si>
  <si>
    <t>26-04-2013</t>
  </si>
  <si>
    <t>26-04-2016</t>
  </si>
  <si>
    <t>47 348 KM</t>
  </si>
  <si>
    <t>ALARM</t>
  </si>
  <si>
    <t>26-04-2015</t>
  </si>
  <si>
    <t>25-04-2016</t>
  </si>
  <si>
    <t>Przebieg w km</t>
  </si>
  <si>
    <t>Dom Pomocy Społecznej w Rangórach, Rangóry, 82-300 Elbląg</t>
  </si>
  <si>
    <t>L.p.</t>
  </si>
  <si>
    <t>Nazwa jednostki</t>
  </si>
  <si>
    <t>PKD</t>
  </si>
  <si>
    <t>Liczba pracowników</t>
  </si>
  <si>
    <t>578-10-74-377</t>
  </si>
  <si>
    <t>170185950</t>
  </si>
  <si>
    <t>8790Z</t>
  </si>
  <si>
    <t>DRUKARA</t>
  </si>
  <si>
    <t>KOMPUTER</t>
  </si>
  <si>
    <t>MONITOR</t>
  </si>
  <si>
    <t>TELEWIZOR</t>
  </si>
  <si>
    <t>LAMINATOR</t>
  </si>
  <si>
    <t>MINI WIEŻA</t>
  </si>
  <si>
    <t>KOPIARKA</t>
  </si>
  <si>
    <t>FAX</t>
  </si>
  <si>
    <t>ZESTAW KOMPUTEROWY</t>
  </si>
  <si>
    <t>MONITORING (kamery+rejestrator+dysk+zasilacz+ups)</t>
  </si>
  <si>
    <t>Aparat fotograficzny - cyfrowy</t>
  </si>
  <si>
    <t>Nazwa Jednostki</t>
  </si>
  <si>
    <t>Wartość Środków Trwałych</t>
  </si>
  <si>
    <t>Liczba uczniów/ pensjonariuszy</t>
  </si>
  <si>
    <t>578-10-90-471</t>
  </si>
  <si>
    <t>000297974</t>
  </si>
  <si>
    <t>82-340 Tolkmicko, ul. Szpitalna 2</t>
  </si>
  <si>
    <t>Dom Pomocy Społecznej w Tolkmicku, ul. Szpitalna 2, 82-340 Tolkmicko</t>
  </si>
  <si>
    <t>Dom Pomocy Społecznej w Tolkmicku</t>
  </si>
  <si>
    <t>prowadzenie pracowni WTZ</t>
  </si>
  <si>
    <t>Budynek główny</t>
  </si>
  <si>
    <t>budynek mieszkalny</t>
  </si>
  <si>
    <t>Budynek gospodrarczy</t>
  </si>
  <si>
    <t>przechowywanie urządzeń</t>
  </si>
  <si>
    <t>Budynek pralni</t>
  </si>
  <si>
    <t>pranie odzieży</t>
  </si>
  <si>
    <t>Budynek mieszkalny</t>
  </si>
  <si>
    <t>Budynek gospodraczy - garaż</t>
  </si>
  <si>
    <t>przechowywanie samochodów</t>
  </si>
  <si>
    <t>Budynek stolarni</t>
  </si>
  <si>
    <t>Budynek gospodarczy - chlewnia</t>
  </si>
  <si>
    <t>część stara - 1900; część nowa - 1970</t>
  </si>
  <si>
    <t>82-340 Tolkmicko, ul. Elbląska 22</t>
  </si>
  <si>
    <t>fundamenty - betonowe z betonu B-15; ściany - cegła pełna oraz pustak Alfa</t>
  </si>
  <si>
    <t>jedna część: drewniany na belkach drewnianych, druga drewniana oparta na podciagach stalowych</t>
  </si>
  <si>
    <t>cegły kratówki, ściany zewnętrzne piwnic wylewane</t>
  </si>
  <si>
    <t>nad piwnicą stropy KLEINA; część niższa - DZ-3; na części wyższej ACERMAN oraz ceramiczne na belkach stalowych</t>
  </si>
  <si>
    <t>konstrukcja drewniana, krokwiowa; dwuspadowy, kryty balchodachówką</t>
  </si>
  <si>
    <t>cegłą</t>
  </si>
  <si>
    <t>nie ma</t>
  </si>
  <si>
    <t>na części niskiej - płaski kryty papą termozgrzewalną; na części wyższej o konstrukcji drewnianej płatowo-kleszczowej, kryty blachówką cementową</t>
  </si>
  <si>
    <t>żelbetowe, zbrojone prętami; ściany betonowe, wylewka i cegła kratów</t>
  </si>
  <si>
    <t>nad piwnicą- płytowo-żebrowy o konstrukcji żelbetówej, nad parterem żelbetowy oparty na ściankach zewnętrznych i podciągu</t>
  </si>
  <si>
    <t>drewniany kryty</t>
  </si>
  <si>
    <t>fundamenty - żelbetowe z betonu zbrojone prętami; ściany piwnicy z cegły pełnej, ściany parteru i piętra z cegły wapienno-piaskowej</t>
  </si>
  <si>
    <t>nad piwnicami i parterem żelbetowe na belkach stalowych</t>
  </si>
  <si>
    <t>konstrukcja drewniana, płatwiowo-kleszczowej, dachówka cementowa</t>
  </si>
  <si>
    <t>fundamenty - betonowe z betonu B-15; ściany z cegły wapienno-piaskowej na zaprawie cementowo-wapiennej</t>
  </si>
  <si>
    <t>stropodach</t>
  </si>
  <si>
    <t>pustaki ALFA i cegłapełna, zaprawa cementowo-wapienna</t>
  </si>
  <si>
    <t>stropodach żelbetowy o konstrukcji belkowo-płytowej; jednospadowy</t>
  </si>
  <si>
    <t>płaski z płyt żelbetowych prefabrykowanych, kryty papą termozgrzewną</t>
  </si>
  <si>
    <t>stropodach płaski kryty papą asfaltową i pokryty lepikiem</t>
  </si>
  <si>
    <t>1500 m - Zalew Wiślany</t>
  </si>
  <si>
    <t>2000 m - Zalew Wiślany, budynek położony jest na wzniesieniu</t>
  </si>
  <si>
    <t>zamontowana instalacja solarna w 2012 r.</t>
  </si>
  <si>
    <t>termomodetnizacja w 2013 r.</t>
  </si>
  <si>
    <t>dobry</t>
  </si>
  <si>
    <t>bardzo dobry</t>
  </si>
  <si>
    <t>nie wystepuje</t>
  </si>
  <si>
    <t>sieć wodno-kanalizacyjna do wymiany,cenralnego ogrzewania- wymieniona</t>
  </si>
  <si>
    <t>dostateczny</t>
  </si>
  <si>
    <t>nie występuje</t>
  </si>
  <si>
    <t>dostateczy</t>
  </si>
  <si>
    <t>bradzo dobry</t>
  </si>
  <si>
    <t>Urządzenie terenu</t>
  </si>
  <si>
    <t>Osadnik ścieków</t>
  </si>
  <si>
    <t>Ogrodzenie terenu</t>
  </si>
  <si>
    <t>zabezpieczenie terenu</t>
  </si>
  <si>
    <t>Drogi betonowe</t>
  </si>
  <si>
    <t>1967/1970</t>
  </si>
  <si>
    <t>księgowa brutto</t>
  </si>
  <si>
    <t xml:space="preserve">rodzaj wartości           (ksiegowa brutto/odtworzeniowa)                          </t>
  </si>
  <si>
    <t xml:space="preserve">zabezpieczenia (p-poż i przeciw kradzieżowe)                        </t>
  </si>
  <si>
    <t xml:space="preserve">nazwa  budowli             </t>
  </si>
  <si>
    <t xml:space="preserve">przeznaczenie budowli </t>
  </si>
  <si>
    <t>Zestaw komputerowe</t>
  </si>
  <si>
    <t>Urządzenie wielofunkcyjne</t>
  </si>
  <si>
    <t>Rejestratot +dysk</t>
  </si>
  <si>
    <t>Urządzenie wielkofunkcyjne</t>
  </si>
  <si>
    <t>Zestaw komputerowy</t>
  </si>
  <si>
    <t>Dysk sieciowy</t>
  </si>
  <si>
    <t>Zestaw komuterowy</t>
  </si>
  <si>
    <t>Lampa do naświetleń ze statywem</t>
  </si>
  <si>
    <t>Komputer NOTEBOOK</t>
  </si>
  <si>
    <t>Projektor</t>
  </si>
  <si>
    <t>Wartość Środków Obrotowych</t>
  </si>
  <si>
    <t>Volkswagen</t>
  </si>
  <si>
    <t>Transporter</t>
  </si>
  <si>
    <t>WV 2Z22702RH046631</t>
  </si>
  <si>
    <t>EGA 0922</t>
  </si>
  <si>
    <t>11.12.2015</t>
  </si>
  <si>
    <t>CIROEN</t>
  </si>
  <si>
    <t>Jumper 27C20</t>
  </si>
  <si>
    <t>VF7ZARMPA1721798</t>
  </si>
  <si>
    <t>13.08.2016</t>
  </si>
  <si>
    <t>Kombi 2.0 TDI</t>
  </si>
  <si>
    <t>WV2ZZZ7HZCH097737</t>
  </si>
  <si>
    <t>NEB 24124</t>
  </si>
  <si>
    <t>27.07.2016</t>
  </si>
  <si>
    <t>NEB Y530</t>
  </si>
  <si>
    <t>317.958</t>
  </si>
  <si>
    <t>immobiliser</t>
  </si>
  <si>
    <t xml:space="preserve"> 25.02.2015 </t>
  </si>
  <si>
    <t>24.02.2016</t>
  </si>
  <si>
    <t>nie</t>
  </si>
  <si>
    <t>164.748</t>
  </si>
  <si>
    <t xml:space="preserve"> 29.09.2015</t>
  </si>
  <si>
    <t xml:space="preserve"> 28.09.2016 </t>
  </si>
  <si>
    <t xml:space="preserve">29.09.2015 </t>
  </si>
  <si>
    <t>42.108</t>
  </si>
  <si>
    <t>27.03.2015</t>
  </si>
  <si>
    <t>26.03.2016</t>
  </si>
  <si>
    <t>Osobowy</t>
  </si>
  <si>
    <t>578-10-74-348</t>
  </si>
  <si>
    <t>170201560</t>
  </si>
  <si>
    <t>Dom Pomocy Społecznej KROKUS, Władysławowo 4, 82-300 Elblag</t>
  </si>
  <si>
    <t>8739Z</t>
  </si>
  <si>
    <t>Dom Pomocy Społecznej KROKUS, Władysławowo 4</t>
  </si>
  <si>
    <t xml:space="preserve">Budynek DPS KROKUS </t>
  </si>
  <si>
    <t>DOM Pomocy Społecznej</t>
  </si>
  <si>
    <t>lata 70' XX w</t>
  </si>
  <si>
    <t>cegła pełna</t>
  </si>
  <si>
    <t xml:space="preserve">stropodach składa się z więźby stalowej o dźwigarach kratowych pokrytych papą </t>
  </si>
  <si>
    <t>gaśnica wodna-1 szt;gaśnica proszkowa-6 szt;p-pożarowe czujniki;sygnał przekazany do pom.Dyżurnych;kraty w oknach;hydranty-2 szt;urządzenie alarmoweSATEL-zgniz 1000</t>
  </si>
  <si>
    <t>Władysławowo 4, 82-300 Elbląg</t>
  </si>
  <si>
    <t>dobra</t>
  </si>
  <si>
    <t>b. dobra</t>
  </si>
  <si>
    <t>PCV-b.dobra</t>
  </si>
  <si>
    <t>nie dot.</t>
  </si>
  <si>
    <t>578-21-53-340</t>
  </si>
  <si>
    <t>000817729</t>
  </si>
  <si>
    <t>8532A</t>
  </si>
  <si>
    <t>Liceum Plastyczne w Gronowie Górnym, ul. Szafirowa 12, 82310 Elblag</t>
  </si>
  <si>
    <t>Liceum Plastyczne w Gronowie Górnym</t>
  </si>
  <si>
    <t>Budynek Szkolny</t>
  </si>
  <si>
    <t>edukacja</t>
  </si>
  <si>
    <t>Pracownie artystyczne</t>
  </si>
  <si>
    <t>Wiata na maszyny</t>
  </si>
  <si>
    <t>składowanie materiałów</t>
  </si>
  <si>
    <t>Budynek Garażowo - Magazynowy</t>
  </si>
  <si>
    <t>garaż/magazyn</t>
  </si>
  <si>
    <t>nie znany</t>
  </si>
  <si>
    <t xml:space="preserve"> odtworzeniowa </t>
  </si>
  <si>
    <t>1929-1930</t>
  </si>
  <si>
    <t>gasnice, alarm antywłamaniowy, kraty w oknach i rolety na parterze, dozór - firma Promet Serwis</t>
  </si>
  <si>
    <t>Gronowo Górne ul. Szafirowa 12, 82-310 Elbląg 2</t>
  </si>
  <si>
    <t>gasnice, hydrant, alarm przeciwpożarowy, alarm antywłamaniowy, dozór - firma Promet Serwis</t>
  </si>
  <si>
    <t>gasnice, dozór - firma Promet Serwis</t>
  </si>
  <si>
    <t>cegła</t>
  </si>
  <si>
    <t>drewno</t>
  </si>
  <si>
    <t>drewno/dachówka</t>
  </si>
  <si>
    <t>bloczki betonowe i gazobetonowe</t>
  </si>
  <si>
    <t>gęstozebrowany</t>
  </si>
  <si>
    <t xml:space="preserve">budynek po termomodernizacji </t>
  </si>
  <si>
    <t>nie dotyczy</t>
  </si>
  <si>
    <t>Boisko szkolne</t>
  </si>
  <si>
    <t>Ogrodzenie z bramą wjazdową</t>
  </si>
  <si>
    <t>Droga dojazdowa</t>
  </si>
  <si>
    <t>Komputer stacjonarny DELL + Monitor DELL - 16 zest.</t>
  </si>
  <si>
    <t>Serwer DELL</t>
  </si>
  <si>
    <t>Drukarka kolorowa OKI</t>
  </si>
  <si>
    <t>Ekran - monitor plazmowy</t>
  </si>
  <si>
    <t>Komputer stacjonarny DELL + Monitor DELL - 1 zest.</t>
  </si>
  <si>
    <t>Kserokopiarka cyfrowa Cannon</t>
  </si>
  <si>
    <t>Powiększalnik fotograficzny Paterson</t>
  </si>
  <si>
    <t>Telewizor LG 50</t>
  </si>
  <si>
    <t>Strugarak elektryczna</t>
  </si>
  <si>
    <t>Drukarka atrametowa HP</t>
  </si>
  <si>
    <t>Drukarka</t>
  </si>
  <si>
    <t>Centralka telefoniczna Panasonic KX-Tes 824</t>
  </si>
  <si>
    <t>Telefon Panasonic KX-TSC 11</t>
  </si>
  <si>
    <t>Telefon DA310 Telefon</t>
  </si>
  <si>
    <t>Stacja Robocza DELL V270MT</t>
  </si>
  <si>
    <t>System sygnalizacji włamania</t>
  </si>
  <si>
    <t>Ogółem</t>
  </si>
  <si>
    <t>Zasilacz awaryjny UPS</t>
  </si>
  <si>
    <t>Switch HP</t>
  </si>
  <si>
    <t>Tablet Genius - 16szt.</t>
  </si>
  <si>
    <t>Notebook</t>
  </si>
  <si>
    <t>Tablet M7 12x - 1 szt.</t>
  </si>
  <si>
    <t>Aparat fotograficzny</t>
  </si>
  <si>
    <t>Aparat foto. Cyfrowy Canon+karta pamieci</t>
  </si>
  <si>
    <t>Lampa błyskowa Canon Speedlite +dyfuzor</t>
  </si>
  <si>
    <t>Aparat fotograficzny Canon EOS 7D+obiektyw Sigma</t>
  </si>
  <si>
    <t>Laptop HP</t>
  </si>
  <si>
    <t>Dysk zewnętrzny - przenośny</t>
  </si>
  <si>
    <t>Dysk zewnętrzny - przenośny 2TB</t>
  </si>
  <si>
    <t>Zestaw komputerowy MAC</t>
  </si>
  <si>
    <t>Wzmacniacz Powermixer Phonic 620</t>
  </si>
  <si>
    <t>Mikrofony bezprzewodowe + statywy</t>
  </si>
  <si>
    <t>Laptop</t>
  </si>
  <si>
    <t>Projektir multimedialny</t>
  </si>
  <si>
    <t>Kamera GP HD Hero 3+</t>
  </si>
  <si>
    <t>Ładowarka GP Wall Charger</t>
  </si>
  <si>
    <t>Karta Sandisk Ultra 32 GB</t>
  </si>
  <si>
    <t>Radioodtwarzacz z CD/USB AZ780 Philips</t>
  </si>
  <si>
    <t>Laptop ASUS X550-XO065 +mysz</t>
  </si>
  <si>
    <t>Kamera</t>
  </si>
  <si>
    <t>Monitor do kamery</t>
  </si>
  <si>
    <t>Aparat multimedialny</t>
  </si>
  <si>
    <t>Obiektyw</t>
  </si>
  <si>
    <t>Karta pamięci</t>
  </si>
  <si>
    <t>Karta pamieci 16GB</t>
  </si>
  <si>
    <t xml:space="preserve">Sakner Plustek OpticSlim </t>
  </si>
  <si>
    <t xml:space="preserve">Citroen </t>
  </si>
  <si>
    <t>Berlingo 1.6 HDI</t>
  </si>
  <si>
    <t>VF77J9HPOAJ887248</t>
  </si>
  <si>
    <t>NEB18002</t>
  </si>
  <si>
    <t>29.04.2011</t>
  </si>
  <si>
    <t>29.04.2016</t>
  </si>
  <si>
    <t>29.04.2015</t>
  </si>
  <si>
    <t>28.04.2016</t>
  </si>
  <si>
    <t>Dopuszczalna Masa Całkowita w kG</t>
  </si>
  <si>
    <t>Starostwo Powiatowe w Elblagu</t>
  </si>
  <si>
    <t>Budynek administracyjny</t>
  </si>
  <si>
    <t>Budynek administracyjno - mieszkalny</t>
  </si>
  <si>
    <t>Biurowy</t>
  </si>
  <si>
    <t>Biurowo-mieszkalny</t>
  </si>
  <si>
    <t>przed 1945r.</t>
  </si>
  <si>
    <t>przełom pierwszego i drugiego dziesięciolecia XX w. ,                 w 2013 r. miał miejsce montaż windy w budynku</t>
  </si>
  <si>
    <t xml:space="preserve">budynek wyposażony w gaśnice TYP ABC- 8 szt. Okna na najniższej kondygnacji zabezpieczone kratami. Budynek wyposażony w system alarmowy z sygnalizacją dźwiękową połączony z Agencją Ochrony. W każdym pomieszczeniu i na korytarzach znajdują się czujniki ruchu. Rozmieszczenie czujników uniemożliwia wejście do budynku bez naruszania strefy. Dozór agencji ochrony i pracowniczy łącznie całodobowy. Budynek wyposażony w 2 zamki w tym 1 z atestem antywłam. GERDA, drzwi boczne 2 zamki: ŁUCZNIK i patentowy oraz 2 zasuwy + kłódka, montaż windy wewnętrznej </t>
  </si>
  <si>
    <t>82 - 300 Elbląg ul. Saperów 14A</t>
  </si>
  <si>
    <t>Budynek dwukondynacyjny z poddaszem użytkowym, podpiwniczony. Okna w części okratowane od zewnątrz. Budynek wyposażony w gaśnice. W części niskiego parteru znajdują się 3 lokale mieszkalne, kotłownia i pomieszczenia gospodarcze. Na parterze pomieszczenia biurowe, zaś na poddaszu 2 lokale mieszkalne.</t>
  </si>
  <si>
    <t>14 - 400 Pasłęk ul. Wojska Polskiego 14</t>
  </si>
  <si>
    <t>Ojcowa Wola gm. Młynary</t>
  </si>
  <si>
    <t>Młynarska Wola gm. Młynary</t>
  </si>
  <si>
    <t>Starostwo Powiatowe w Elblągu</t>
  </si>
  <si>
    <t xml:space="preserve">Wieża stalowa </t>
  </si>
  <si>
    <t>Łęcze, dz.Nr 24</t>
  </si>
  <si>
    <t xml:space="preserve">UPS </t>
  </si>
  <si>
    <t>Drukarka Samsung ML-1660</t>
  </si>
  <si>
    <t>Monitor 17 Yusmart 178GP-X</t>
  </si>
  <si>
    <t xml:space="preserve">Dysk zewnętrzny </t>
  </si>
  <si>
    <t>Monitor</t>
  </si>
  <si>
    <t>Zestaw komputerowy CORE</t>
  </si>
  <si>
    <t>Skaner wielowymiarowy automatyczny</t>
  </si>
  <si>
    <t>Serwer HP DL160G6 E5506</t>
  </si>
  <si>
    <t>Centrum drukujące kolor</t>
  </si>
  <si>
    <t>Drukarka laserowa</t>
  </si>
  <si>
    <t>Serwer bazodanowy</t>
  </si>
  <si>
    <t>Szafa krosowa z osprzętem</t>
  </si>
  <si>
    <t>Zestaw komputerowy z monitorem</t>
  </si>
  <si>
    <t>Zasilacz UPS</t>
  </si>
  <si>
    <t>Zasilacz awaryjny UPS 1200</t>
  </si>
  <si>
    <t>Dysk twardy 146GB SAS</t>
  </si>
  <si>
    <t>Kopiarka wielofunkcyjna RICOH</t>
  </si>
  <si>
    <t>Drukarka Brother HL-2240D</t>
  </si>
  <si>
    <t>Zasilacz awaryjny UPS Liebert PSP 650VA</t>
  </si>
  <si>
    <t>Klimatyzator</t>
  </si>
  <si>
    <t xml:space="preserve">Drukarka kolorowa OKI </t>
  </si>
  <si>
    <t>Monitor BENQ GL2250 DVI</t>
  </si>
  <si>
    <t>MonitorAOC e2250 Swda 21,5' DVI, głośniki</t>
  </si>
  <si>
    <t>Urządzenie wielofunkcyjne Brother DCP -J100</t>
  </si>
  <si>
    <t>Dysk USB HDD 1TB</t>
  </si>
  <si>
    <t>Dysk HDD SEAGATE</t>
  </si>
  <si>
    <t>Zestaw techniczny + dodatkowa słuchawka Panasonic</t>
  </si>
  <si>
    <t>Urządzenie wielofunkcyjne OKI MC332dn</t>
  </si>
  <si>
    <t>Komputer Leotex</t>
  </si>
  <si>
    <t xml:space="preserve">Zestaw komputerowy </t>
  </si>
  <si>
    <t>Urządzenie Wielofunkcyjne A3</t>
  </si>
  <si>
    <t>Kserokopiarka Kyocera Taskaifa 2551C/DP/TK/KPL</t>
  </si>
  <si>
    <t>Nawigacja samochodowa Z100+etui</t>
  </si>
  <si>
    <t>Notebook HP 450s Ci3</t>
  </si>
  <si>
    <t>iPAD 2 64GB x 5 szt</t>
  </si>
  <si>
    <t>Notebook Toshiba Satellite A660-18G</t>
  </si>
  <si>
    <t>Notebook standard</t>
  </si>
  <si>
    <t>Notebook ultra</t>
  </si>
  <si>
    <t>Switch</t>
  </si>
  <si>
    <t>Aparat cyfrowy SONY</t>
  </si>
  <si>
    <t>Notebook 15,6' Del Inspirion 5520</t>
  </si>
  <si>
    <t xml:space="preserve">Zestaw telefoniczny + słuchawka </t>
  </si>
  <si>
    <t xml:space="preserve">Telefon komórkowy SAMSUNG N7105 Galaxy Note II </t>
  </si>
  <si>
    <t>Telefon komórkowy LG E610 Swift L5</t>
  </si>
  <si>
    <t>Telefon komórkowy LG E460 Swift L5II</t>
  </si>
  <si>
    <t>Telefon komórkowy Nokia c-5</t>
  </si>
  <si>
    <t>Telefon komórkowy Nokia c1 -01</t>
  </si>
  <si>
    <t>Telefon komórkowy Nokia E7</t>
  </si>
  <si>
    <t>Telefon Samsung C3530</t>
  </si>
  <si>
    <t>Telefon komórkowy E52</t>
  </si>
  <si>
    <t>Router Acces Point TL - WA901ND</t>
  </si>
  <si>
    <t>Router Acces TP-LINK WR 1043DN</t>
  </si>
  <si>
    <t>Notebook GP70 2 PE - 005XPL Win 7 Pro off 2013</t>
  </si>
  <si>
    <t>Telefon</t>
  </si>
  <si>
    <t>Laptop Asus X751LN</t>
  </si>
  <si>
    <t>IPAD Apple Air 2 128GB LTE Gold</t>
  </si>
  <si>
    <t>IPAD AIR 16 GB Space Gery</t>
  </si>
  <si>
    <t>9.498,99</t>
  </si>
  <si>
    <t>Telewizor TV LED 110HZ</t>
  </si>
  <si>
    <t xml:space="preserve">Dyktafon Philips </t>
  </si>
  <si>
    <t>Telefon GSM Samsung Galaxy 55</t>
  </si>
  <si>
    <t>Telefon Pnasonic KX-TG1611PDH</t>
  </si>
  <si>
    <t>Nokia 635 Lumia</t>
  </si>
  <si>
    <t>Microsoft Lumia 535</t>
  </si>
  <si>
    <t xml:space="preserve">Nissan </t>
  </si>
  <si>
    <t>Navara</t>
  </si>
  <si>
    <t>VSKCVND40U0263277</t>
  </si>
  <si>
    <t>NE 97555</t>
  </si>
  <si>
    <t>ciężarowy</t>
  </si>
  <si>
    <t xml:space="preserve">Toyota </t>
  </si>
  <si>
    <t>Verso</t>
  </si>
  <si>
    <t>NMTDG26R50R054906</t>
  </si>
  <si>
    <t>osobowy</t>
  </si>
  <si>
    <t>10.12.2015</t>
  </si>
  <si>
    <t>09.12.2016</t>
  </si>
  <si>
    <t>23.05.2015</t>
  </si>
  <si>
    <t>22.05.2016</t>
  </si>
  <si>
    <t>25.09.2015</t>
  </si>
  <si>
    <t>24.09.2016</t>
  </si>
  <si>
    <t>Starostwo Powiatowe, ul. Saperów 14 A, 82-300 Elbląg</t>
  </si>
  <si>
    <t>578-25-24-428</t>
  </si>
  <si>
    <t>170753615</t>
  </si>
  <si>
    <t>PWPW S.A. w Warszawie</t>
  </si>
  <si>
    <t>Czytnik kart Athena ASEDriveV3</t>
  </si>
  <si>
    <t>Czytnik kart Athena ASEDriveV4</t>
  </si>
  <si>
    <t>Czytnik kart Athena ASEDriveV5</t>
  </si>
  <si>
    <t>Czytnik kart Athena ASEDriveV6</t>
  </si>
  <si>
    <t>Czytnik kart ASE041</t>
  </si>
  <si>
    <t>Czytnik kart ASE042</t>
  </si>
  <si>
    <t>Czytnik kart ASE043</t>
  </si>
  <si>
    <t>Czytnik kodu HHP 4600</t>
  </si>
  <si>
    <t>Czytnik kodu HHP 4601</t>
  </si>
  <si>
    <t>Czytnik kodu HHP 4602</t>
  </si>
  <si>
    <t>Czytnik kodu HHP 4603</t>
  </si>
  <si>
    <t>Drukarka OKI B431dn</t>
  </si>
  <si>
    <t>Drukarka OKI B431d</t>
  </si>
  <si>
    <t>Komputer HP ELITE DESK 800G1 SFF</t>
  </si>
  <si>
    <t>Komputer DEL OPTIPLEX 990</t>
  </si>
  <si>
    <t>Komputer DEL OPTIPLEX 991</t>
  </si>
  <si>
    <t>Compaq 8200 Elite MT PC</t>
  </si>
  <si>
    <t>Monitor HP E190i</t>
  </si>
  <si>
    <t>Monitor DEL P1911</t>
  </si>
  <si>
    <t>Monitor HP LA1951g</t>
  </si>
  <si>
    <t>Router Cisco 1800</t>
  </si>
  <si>
    <t>Router 1841</t>
  </si>
  <si>
    <t>Serwer HP ML350p Gen8</t>
  </si>
  <si>
    <t>Skaner Avision AV 3200</t>
  </si>
  <si>
    <t>Skaner HP Skanjet 300</t>
  </si>
  <si>
    <t>Skaner HP Skanjet 301</t>
  </si>
  <si>
    <t>Skaner HP G2710</t>
  </si>
  <si>
    <t>Switch HP ProCurve 2626</t>
  </si>
  <si>
    <t>Szafa RACK RITTAL 42U</t>
  </si>
  <si>
    <t>UPS HP UPS R/T3000 G2</t>
  </si>
  <si>
    <t>Poradnia Psychologiczno - Pedagogiczna, ul. Westerplatte 10, 14-400 Pasłęk</t>
  </si>
  <si>
    <t>578-25-94-446</t>
  </si>
  <si>
    <t>000986001</t>
  </si>
  <si>
    <t>8560Z</t>
  </si>
  <si>
    <t>ul. Westerplatte 10, 14-400 Pasłęk</t>
  </si>
  <si>
    <t>Poradnia Psychologiczno-Pedagogiczna</t>
  </si>
  <si>
    <t>Poradnia Psychologiczno-Pedagogiczna w Pasłeku</t>
  </si>
  <si>
    <t>Poradnia Psychologiczno - Pedagogiczna w Pasłęku</t>
  </si>
  <si>
    <t>Drukarka Laser Pro 1606</t>
  </si>
  <si>
    <t>Drukarka HP Officejet Pro 8100</t>
  </si>
  <si>
    <t>Laptop Toshiba C850D-A-11G+ torba + SDHC 32 GB + mysz</t>
  </si>
  <si>
    <t>Projektor BENQ GP 10</t>
  </si>
  <si>
    <t>Powiatowe Centrum Pomocy Rodzinie, ul. Komeńskiego 40, 82-300 Elbląg</t>
  </si>
  <si>
    <t>578-25-71-178</t>
  </si>
  <si>
    <t>170818361</t>
  </si>
  <si>
    <t>Powiatowe Centrum Pomocy Rodzinie w Elblagu</t>
  </si>
  <si>
    <t>Pawilon biurowy</t>
  </si>
  <si>
    <t>budynek biurowy</t>
  </si>
  <si>
    <t>gaśnice,hydrant,kraty na oknach,alarm.</t>
  </si>
  <si>
    <t>ul.Komeńskiego 40, 82-300 Elblag</t>
  </si>
  <si>
    <t>Szkieletowe drewn. wypełnione trzciną od wewn.obite płytą twardą. Tynki zewn.cem.- wapno.</t>
  </si>
  <si>
    <t>drewniane</t>
  </si>
  <si>
    <t>drewniany,płaski; kryty blachą.</t>
  </si>
  <si>
    <t xml:space="preserve">            dobra</t>
  </si>
  <si>
    <t xml:space="preserve">          dobra</t>
  </si>
  <si>
    <t xml:space="preserve">       nie dotyczy</t>
  </si>
  <si>
    <t xml:space="preserve">           nie dotyczy</t>
  </si>
  <si>
    <t>rok 2012-termomodernizacja, rok 2014-przyłącze wodociągowe</t>
  </si>
  <si>
    <t>switchTP-Link</t>
  </si>
  <si>
    <t>ROUTER TP-Link</t>
  </si>
  <si>
    <t>niszczarka Aligator</t>
  </si>
  <si>
    <t>urządzenie GPS</t>
  </si>
  <si>
    <t>niszczarka Piranha</t>
  </si>
  <si>
    <t>notebook Dell Vostro</t>
  </si>
  <si>
    <t>swith TP-Link</t>
  </si>
  <si>
    <t>dyktafon cyfrowy</t>
  </si>
  <si>
    <t>dysk zewnętrzny</t>
  </si>
  <si>
    <t>pamięć USB</t>
  </si>
  <si>
    <t>telefon komórkowy Sony Xperia Z</t>
  </si>
  <si>
    <t>UPS APC Back-UPS - 4 szt.</t>
  </si>
  <si>
    <t>gilotyna IDEAL</t>
  </si>
  <si>
    <t>laminator Leitz Foto</t>
  </si>
  <si>
    <t>nawigacja samochodowa VIVO</t>
  </si>
  <si>
    <t>telefon kom.SAMSUNG-GALAXY</t>
  </si>
  <si>
    <t>zestaw komputerowy Dell Vostro</t>
  </si>
  <si>
    <t>urządzenie wielofunkcyjne Brother</t>
  </si>
  <si>
    <t>komputer Dell Vostro</t>
  </si>
  <si>
    <t>monitor Benq</t>
  </si>
  <si>
    <t>monitor SAMSUNG</t>
  </si>
  <si>
    <t>komputer INTEL CORE</t>
  </si>
  <si>
    <t>monitor LG</t>
  </si>
  <si>
    <t>drukarka XEROX 3550</t>
  </si>
  <si>
    <t>drukarka Brother 7065</t>
  </si>
  <si>
    <t>HDD Dysk 2TB</t>
  </si>
  <si>
    <t>Serwer NSA325V2</t>
  </si>
  <si>
    <t>zestaw komputerowy SPC</t>
  </si>
  <si>
    <t>urządzenie wielofunkcyjne Xerox WorkCentre 3325</t>
  </si>
  <si>
    <t>Citroen C4</t>
  </si>
  <si>
    <t>New 1,6 VTI</t>
  </si>
  <si>
    <t>VF7NC5FFODY567367</t>
  </si>
  <si>
    <t>NE 1234A</t>
  </si>
  <si>
    <t>X/2013</t>
  </si>
  <si>
    <t>X/2016</t>
  </si>
  <si>
    <t>alarm</t>
  </si>
  <si>
    <t>Warsztat Terapii Zajęciowej przy DPS Tolkmicko</t>
  </si>
  <si>
    <t>Warsztat Terapii Zajęciowej przy DPS Tolkmicko, ul. Szpitalna 2, 82-340 Tolkmicko</t>
  </si>
  <si>
    <t>VOLKWAGEN</t>
  </si>
  <si>
    <t>GP KOMBI</t>
  </si>
  <si>
    <t>WV2ZZZ7HZEH053428</t>
  </si>
  <si>
    <t>NEB 28550</t>
  </si>
  <si>
    <t>08.04.2017</t>
  </si>
  <si>
    <t>RENAULT TRAFIC</t>
  </si>
  <si>
    <t>PACK CLIM</t>
  </si>
  <si>
    <t>VF1JLBHB68V311132</t>
  </si>
  <si>
    <t>NEB 06169</t>
  </si>
  <si>
    <t>25.12.2015</t>
  </si>
  <si>
    <t>09.04.2015</t>
  </si>
  <si>
    <t>08.04.2016</t>
  </si>
  <si>
    <t>tak</t>
  </si>
  <si>
    <t>ul. Szpitalna 2, 82-340 Tolkmicko</t>
  </si>
  <si>
    <t>82-310 Przezmark 15a</t>
  </si>
  <si>
    <t>alarm antywłamaniowy i jego monitoring</t>
  </si>
  <si>
    <t>Środowiskowy Dom Samopomocy</t>
  </si>
  <si>
    <t>Władysławowo 4, 82-300 Elblag</t>
  </si>
  <si>
    <t>Warsztat Terapii Zajęciowej przy DPS Władysławowo 4, 82-300 Elbląg</t>
  </si>
  <si>
    <t>578-255-44-29</t>
  </si>
  <si>
    <t>Środowiskowy Dom Samopomocy, 82-310 Przezmark 15a</t>
  </si>
  <si>
    <t>x</t>
  </si>
  <si>
    <t>Warsztat Terapii Zajęciowej przy DPS KROKUS, Władysławowo 4, 82-300 Elbląg</t>
  </si>
  <si>
    <t>Warsztat Terapii Zajęciowej przy DPS KROKUS Władysławowo</t>
  </si>
  <si>
    <t>Telewizor PHILIPS</t>
  </si>
  <si>
    <t>Zestaw kina domowego SONY</t>
  </si>
  <si>
    <t>aparat fotograficzny + osprzęt</t>
  </si>
  <si>
    <t>notebook HP ProBook 4720 + oprogramowanie</t>
  </si>
  <si>
    <t>Drukarka HP 2055</t>
  </si>
  <si>
    <t>Konsola XBOX360</t>
  </si>
  <si>
    <t>Środowiskowy Dom Samopomocy Przezmark</t>
  </si>
  <si>
    <t>telewizor SONY</t>
  </si>
  <si>
    <t>30.12.2013</t>
  </si>
  <si>
    <t>konsola XBOX + gry</t>
  </si>
  <si>
    <t>aparat cyfrowy olypmus</t>
  </si>
  <si>
    <t>19.12.2013</t>
  </si>
  <si>
    <t>notebook Asus</t>
  </si>
  <si>
    <t xml:space="preserve">Dom Pomocy Społecznej KROKUS Władysławowo </t>
  </si>
  <si>
    <t>zestaw komputerowy</t>
  </si>
  <si>
    <t>centrala telefoniczna</t>
  </si>
  <si>
    <t>drukarka laserowa Samsung CLP -365/W</t>
  </si>
  <si>
    <t>telewizor Samusng Led 32'</t>
  </si>
  <si>
    <t>telewizor Samusng Led 19'</t>
  </si>
  <si>
    <t>zestaw komputerowy Intel Premium</t>
  </si>
  <si>
    <t>Drukarka HP 1606</t>
  </si>
  <si>
    <t>Kasa fiskalna</t>
  </si>
  <si>
    <t>Urządzenie wielofunkcyjne HP</t>
  </si>
  <si>
    <t>notebook Ideapad</t>
  </si>
  <si>
    <t>aparat DSC-HX 10V</t>
  </si>
  <si>
    <t>dysk twardy przenośny ADATA</t>
  </si>
  <si>
    <t>aparat fotograficzny Sony HX50</t>
  </si>
  <si>
    <t>notebook Lenovo</t>
  </si>
  <si>
    <t>notebook Acer</t>
  </si>
  <si>
    <t>Środowiskowy Dom Samopomocy w Przezmarku</t>
  </si>
  <si>
    <t>Dom Pomocy Społecznej KROKUS Władysławowo</t>
  </si>
  <si>
    <t>RENAULT</t>
  </si>
  <si>
    <t>KOMBI</t>
  </si>
  <si>
    <t>VF1JLBMB67V287705</t>
  </si>
  <si>
    <t>_</t>
  </si>
  <si>
    <t>24.11.2006</t>
  </si>
  <si>
    <t>19.11.2015</t>
  </si>
  <si>
    <t>3040KG</t>
  </si>
  <si>
    <t>AUTOALARM</t>
  </si>
  <si>
    <t>Radio;Nawigacja</t>
  </si>
  <si>
    <t>Zarząd Dróg Powiatowych w Elblagu z siedzibą w Pasłęku, ul. Dworcowa 6, 14-400 Pasłęk</t>
  </si>
  <si>
    <t>578-25-51-632</t>
  </si>
  <si>
    <t>170818349</t>
  </si>
  <si>
    <t>Pochylnia Buczyniec</t>
  </si>
  <si>
    <t>Budynek biurowy Pasłęk (administracyjno-socjalny)</t>
  </si>
  <si>
    <t>portiernia Pasłęk</t>
  </si>
  <si>
    <t>Wiata magazynowa Pasłęk (obudowana z częścią socjalno-biurową)</t>
  </si>
  <si>
    <t>Wiata stalowa, budynek biurowo-magazynowy Elbląg (Wiata warsztatowo-magazynowa z częścią socjalno-biurową)</t>
  </si>
  <si>
    <t>kraty w oknach i drzwiach na parterze,dozór pracowniczy-część doby,zamki 4 patenty</t>
  </si>
  <si>
    <t>Pasłęk ul.Dworcowa 6</t>
  </si>
  <si>
    <t>Gasnice,dozór pracowniczy-część doby</t>
  </si>
  <si>
    <t>kraty w oknach i drzwiach na parterze, zamki 2 patenty,gaśnice,kłódki patentowe</t>
  </si>
  <si>
    <t>Elbląg ul.Grunwaldzka 110</t>
  </si>
  <si>
    <t>Kontener tymczasowy</t>
  </si>
  <si>
    <t>BAZA REKREACYJNO-BIWAKOWA</t>
  </si>
  <si>
    <t>Boisko i Plac zabaw</t>
  </si>
  <si>
    <t>słupki drewniane do siatkówki, kometki, 1 kpl</t>
  </si>
  <si>
    <t>bramka drewniana z okrąglaków z nadbudowaną konstrukcją do zawieszania tablicy i kosza do koszykówki, 2 kpl</t>
  </si>
  <si>
    <t>ławki z bali drewnianych, 22 szt.</t>
  </si>
  <si>
    <t>piaskownica z bali drewnianych, 1 kpl</t>
  </si>
  <si>
    <t>plac zabaw:wieże, trapy, pomosty, drabinki, przeplotnie, zjeżdżalnie wykonane z bali drewnianych, 1 zestaw</t>
  </si>
  <si>
    <t>Pomost konstrukcji stalowo-drewnianej, 1 szt./152m</t>
  </si>
  <si>
    <t>Przyłącze energetyczne i linia kablowa, komplet</t>
  </si>
  <si>
    <t>Przyłącze wodne, 491 mb</t>
  </si>
  <si>
    <t>Ogrodzenie z żerdzi drewnianych, 740 m</t>
  </si>
  <si>
    <t>Wiaty drewniane, 4 szt.</t>
  </si>
  <si>
    <t>garaż blaszak</t>
  </si>
  <si>
    <t>Garaż blaszany</t>
  </si>
  <si>
    <t>gaśnice,dozór pracowniczy-całodobowo</t>
  </si>
  <si>
    <t>Nowakowo Most Pontonowy</t>
  </si>
  <si>
    <t>ochrona stała od 15-05 do 15-09, doraźnie od 01-01 do 14-05 i 16-09 do 31-12.</t>
  </si>
  <si>
    <t>Buczyniec</t>
  </si>
  <si>
    <t>na kłódkę</t>
  </si>
  <si>
    <t>ZDP Pasłęk</t>
  </si>
  <si>
    <t>Drukarka HP DeskJet Advantage</t>
  </si>
  <si>
    <t>Drukarka HP 5550</t>
  </si>
  <si>
    <t>Drukarka HP LJ M1132 3w1</t>
  </si>
  <si>
    <t>drukarka Brother J140W</t>
  </si>
  <si>
    <t>drukarka HP LJ 1132</t>
  </si>
  <si>
    <t>zestaw komputerowy Intel + Windows 7</t>
  </si>
  <si>
    <t>drukarka HPDeskjet 3525</t>
  </si>
  <si>
    <t xml:space="preserve">drukarka HP </t>
  </si>
  <si>
    <t>monitor</t>
  </si>
  <si>
    <t>monitor Benq 22</t>
  </si>
  <si>
    <t>Drukarka Lexmark Pro 901</t>
  </si>
  <si>
    <t>Serwer OROLINE ML310E (wraz z mysz, ups,klawiatura)</t>
  </si>
  <si>
    <t>Drukarka HPCP 1025 kolor Laser</t>
  </si>
  <si>
    <t>Zarząd Dróg Powiatowych w Elblągu z/s w Pasłęku</t>
  </si>
  <si>
    <t>Klawiatura, mysz bezprzewodowa</t>
  </si>
  <si>
    <t>UPS Ever Duo</t>
  </si>
  <si>
    <t>Telefon służbowy Nokia Asha 302</t>
  </si>
  <si>
    <t>Telefon służbowy Samsung S5610</t>
  </si>
  <si>
    <t>Telefon Panasonic KX-TCD 500</t>
  </si>
  <si>
    <t>aparat cyfrowy Canon  z kartą 8GB</t>
  </si>
  <si>
    <t>telefon słuzbowy Samsung Galaxy Core</t>
  </si>
  <si>
    <t>UPS Ever 500</t>
  </si>
  <si>
    <t>Monitor LG LED 20 cali</t>
  </si>
  <si>
    <t>Komputer Intel Pentium Dual Core</t>
  </si>
  <si>
    <t>telefon Nokia lumia 635</t>
  </si>
  <si>
    <t>telefon Nokia 515</t>
  </si>
  <si>
    <t>17-12-2013</t>
  </si>
  <si>
    <t>Telewizja przemysłowa</t>
  </si>
  <si>
    <t>NISSAN</t>
  </si>
  <si>
    <t>PICKUP D22 2,5 DI</t>
  </si>
  <si>
    <t>JN1CPUD22U0810762</t>
  </si>
  <si>
    <t>NEB 21007</t>
  </si>
  <si>
    <t>JELCZ</t>
  </si>
  <si>
    <t>315 SPECJALNY INNY</t>
  </si>
  <si>
    <t>NEB 21606</t>
  </si>
  <si>
    <t>remontowy</t>
  </si>
  <si>
    <t>MAN</t>
  </si>
  <si>
    <t>18.232</t>
  </si>
  <si>
    <t>WMAM054611M148202</t>
  </si>
  <si>
    <t>PEUGEOT</t>
  </si>
  <si>
    <t>BOXER 320LHDT</t>
  </si>
  <si>
    <t>VF3233B4215910717</t>
  </si>
  <si>
    <t>NEB 17666</t>
  </si>
  <si>
    <t>samochód ciężarowy</t>
  </si>
  <si>
    <t>KIA</t>
  </si>
  <si>
    <t>SOUL 1,6 CRDi EU5 hatchback</t>
  </si>
  <si>
    <t>KNAJT813AB7310719</t>
  </si>
  <si>
    <t>NEB 19130</t>
  </si>
  <si>
    <t>SKODA</t>
  </si>
  <si>
    <t>FABIA HATCHBACK 00-04</t>
  </si>
  <si>
    <t>TMBPH46Y513131596</t>
  </si>
  <si>
    <t>NEB 14777</t>
  </si>
  <si>
    <t>SUZUKI</t>
  </si>
  <si>
    <t>SPLASH 1.2GLX/COMFORT AUT</t>
  </si>
  <si>
    <t>TSMEXB32S00257236</t>
  </si>
  <si>
    <t>NEB 14888</t>
  </si>
  <si>
    <t>VOLKSWAGEN</t>
  </si>
  <si>
    <t>LT35 TDI EURO3</t>
  </si>
  <si>
    <t>WV1ZZZ2DZ2H026479</t>
  </si>
  <si>
    <t>NEB 12555</t>
  </si>
  <si>
    <t>MERCEDES</t>
  </si>
  <si>
    <t>SPRINTER 311</t>
  </si>
  <si>
    <t>WDB9036631R651962</t>
  </si>
  <si>
    <t>NEB 13000</t>
  </si>
  <si>
    <t>SCANIA</t>
  </si>
  <si>
    <t>P114/2P6X2</t>
  </si>
  <si>
    <t>YS2P6X20001251019</t>
  </si>
  <si>
    <t>NEB 16160</t>
  </si>
  <si>
    <t>STAR</t>
  </si>
  <si>
    <t>0030489</t>
  </si>
  <si>
    <t>NEB 01661</t>
  </si>
  <si>
    <t>1142 4X2</t>
  </si>
  <si>
    <t>SUS1142ASS0009876</t>
  </si>
  <si>
    <t>NEB 74AE</t>
  </si>
  <si>
    <t>URSUS</t>
  </si>
  <si>
    <t>NEB 50CY</t>
  </si>
  <si>
    <t>ciągnik rolniczy</t>
  </si>
  <si>
    <t>C 360</t>
  </si>
  <si>
    <t xml:space="preserve">EGC 2710 </t>
  </si>
  <si>
    <t>SKORPION</t>
  </si>
  <si>
    <t>RĘBAK 250SDT</t>
  </si>
  <si>
    <t>SVA180R258T000007</t>
  </si>
  <si>
    <t>NEB R719</t>
  </si>
  <si>
    <t>przyczepa specjalna</t>
  </si>
  <si>
    <t>SKN</t>
  </si>
  <si>
    <t>A080430</t>
  </si>
  <si>
    <t>SKRAPIARKA</t>
  </si>
  <si>
    <t>SKRAPIARKA DROGOWA L-100 AE-DEYC-1</t>
  </si>
  <si>
    <t>276/04/2007</t>
  </si>
  <si>
    <t>JCB</t>
  </si>
  <si>
    <t>3 CX</t>
  </si>
  <si>
    <t>A0414512</t>
  </si>
  <si>
    <t>wolnobieżny</t>
  </si>
  <si>
    <t>BAUKEMA</t>
  </si>
  <si>
    <t>SHM-4-370</t>
  </si>
  <si>
    <t>081A</t>
  </si>
  <si>
    <t>równiarka, spycharka</t>
  </si>
  <si>
    <t>THULE</t>
  </si>
  <si>
    <t>8T</t>
  </si>
  <si>
    <t>UH2000E66AP327174</t>
  </si>
  <si>
    <t>NEB 4R94</t>
  </si>
  <si>
    <t>przyczepa ciężarowa</t>
  </si>
  <si>
    <t>ROLLER</t>
  </si>
  <si>
    <t>R65L42</t>
  </si>
  <si>
    <t>R65L429100</t>
  </si>
  <si>
    <t>NEB 5R45</t>
  </si>
  <si>
    <t>kemping</t>
  </si>
  <si>
    <t>AUTOSAN</t>
  </si>
  <si>
    <t>D 55</t>
  </si>
  <si>
    <t>NEB 4P58</t>
  </si>
  <si>
    <t>ZPC ŚWIDNIK</t>
  </si>
  <si>
    <t>ZPC</t>
  </si>
  <si>
    <t>SWH2360S36B017473</t>
  </si>
  <si>
    <t>NEB R344</t>
  </si>
  <si>
    <t>przyczepa lekka</t>
  </si>
  <si>
    <t>NIEWIADÓW</t>
  </si>
  <si>
    <t>SWH2360S36B016780</t>
  </si>
  <si>
    <t>NEB R232</t>
  </si>
  <si>
    <t>przyczepka lekka</t>
  </si>
  <si>
    <t>D-47A</t>
  </si>
  <si>
    <t>TRAFFIC PASSE 2.0 dCi</t>
  </si>
  <si>
    <t>VF1JLBHB68V329996</t>
  </si>
  <si>
    <t>NEB 09850</t>
  </si>
  <si>
    <t>CITROEN</t>
  </si>
  <si>
    <t>JUMPER 2.0 HDI</t>
  </si>
  <si>
    <t>VF7ZAAMFA17428323</t>
  </si>
  <si>
    <t>27.08.2008</t>
  </si>
  <si>
    <t>xxxx</t>
  </si>
  <si>
    <t>29.05.1978</t>
  </si>
  <si>
    <t>bezterminowo</t>
  </si>
  <si>
    <t>03.08.1978</t>
  </si>
  <si>
    <t>17-04-2016</t>
  </si>
  <si>
    <t>07.08.2006</t>
  </si>
  <si>
    <t>26.04.2006</t>
  </si>
  <si>
    <t>25.11.2008</t>
  </si>
  <si>
    <t>13-11-2015</t>
  </si>
  <si>
    <t>17-03-2005</t>
  </si>
  <si>
    <t>21.03.2005</t>
  </si>
  <si>
    <t>29-04-2016</t>
  </si>
  <si>
    <t>17.02.1983</t>
  </si>
  <si>
    <t>17-06-2016</t>
  </si>
  <si>
    <t>25.02.1992</t>
  </si>
  <si>
    <t>24-10-2015</t>
  </si>
  <si>
    <t>05.01.2001</t>
  </si>
  <si>
    <t>23-08-2016</t>
  </si>
  <si>
    <t>24.08.2011</t>
  </si>
  <si>
    <t>22-08-2016</t>
  </si>
  <si>
    <t>02.02.2001</t>
  </si>
  <si>
    <t>23-09-2016</t>
  </si>
  <si>
    <t>19-08-2016</t>
  </si>
  <si>
    <t>14.08.2008</t>
  </si>
  <si>
    <t>10-2016</t>
  </si>
  <si>
    <t>20.04.2004</t>
  </si>
  <si>
    <t>11-12-2015</t>
  </si>
  <si>
    <t>16.07.1999</t>
  </si>
  <si>
    <t>27-11-2015</t>
  </si>
  <si>
    <t>17.12.1979</t>
  </si>
  <si>
    <t>16.08.1995</t>
  </si>
  <si>
    <t>07-05-2016</t>
  </si>
  <si>
    <t>09.05.1996</t>
  </si>
  <si>
    <t>09-2016</t>
  </si>
  <si>
    <t>17.03.1986</t>
  </si>
  <si>
    <t>27-05-2016</t>
  </si>
  <si>
    <t xml:space="preserve"> 03.08.2015 </t>
  </si>
  <si>
    <t xml:space="preserve"> 02.08.2016 </t>
  </si>
  <si>
    <t xml:space="preserve"> 07.10.2015 </t>
  </si>
  <si>
    <t xml:space="preserve"> 06.10.2016 </t>
  </si>
  <si>
    <t xml:space="preserve"> 19.04.2015 </t>
  </si>
  <si>
    <t xml:space="preserve"> 18.04.2016 </t>
  </si>
  <si>
    <t>autoalarm</t>
  </si>
  <si>
    <t>radio, system nawigacji satelitarnej</t>
  </si>
  <si>
    <t xml:space="preserve"> 24.08.2015 </t>
  </si>
  <si>
    <t xml:space="preserve"> 23.08.2016 </t>
  </si>
  <si>
    <t xml:space="preserve">10.06.2015 </t>
  </si>
  <si>
    <t xml:space="preserve"> 09.06.2016 </t>
  </si>
  <si>
    <t xml:space="preserve">11.06.2015 </t>
  </si>
  <si>
    <t xml:space="preserve">10.06.2016 </t>
  </si>
  <si>
    <t xml:space="preserve">15.09.2015 </t>
  </si>
  <si>
    <t xml:space="preserve">14.09.2016 </t>
  </si>
  <si>
    <t xml:space="preserve">12.12.2015 </t>
  </si>
  <si>
    <t xml:space="preserve">11.12.2016 </t>
  </si>
  <si>
    <t xml:space="preserve">13.10.2015 </t>
  </si>
  <si>
    <t xml:space="preserve">12.10.2016 </t>
  </si>
  <si>
    <t xml:space="preserve">27.08.2015 </t>
  </si>
  <si>
    <t xml:space="preserve">26.08.2016 </t>
  </si>
  <si>
    <t xml:space="preserve">15.03.2015 </t>
  </si>
  <si>
    <t xml:space="preserve">14.03.2016 </t>
  </si>
  <si>
    <t xml:space="preserve"> 01.01.2015 </t>
  </si>
  <si>
    <t>31.12.2015</t>
  </si>
  <si>
    <t xml:space="preserve"> 30.04.2015 </t>
  </si>
  <si>
    <t xml:space="preserve">29.04.2016 </t>
  </si>
  <si>
    <t xml:space="preserve">26.05.2015 </t>
  </si>
  <si>
    <t xml:space="preserve">25.05.2016 </t>
  </si>
  <si>
    <t xml:space="preserve">01.08.2015 </t>
  </si>
  <si>
    <t xml:space="preserve">31.07.2016 </t>
  </si>
  <si>
    <t xml:space="preserve"> 17.04.2015 </t>
  </si>
  <si>
    <t xml:space="preserve">16.04.2016 </t>
  </si>
  <si>
    <t xml:space="preserve">29.07.2015 </t>
  </si>
  <si>
    <t xml:space="preserve">28.07.2016 </t>
  </si>
  <si>
    <t xml:space="preserve">09.06.2015 </t>
  </si>
  <si>
    <t xml:space="preserve">08.06.2016 </t>
  </si>
  <si>
    <t xml:space="preserve"> 13.10.2015</t>
  </si>
  <si>
    <t xml:space="preserve"> 09.08.2015 </t>
  </si>
  <si>
    <t xml:space="preserve">08.08.2016 </t>
  </si>
  <si>
    <t xml:space="preserve">15.05.2015 </t>
  </si>
  <si>
    <t xml:space="preserve">14.05.2016 </t>
  </si>
  <si>
    <t>09.05.2015</t>
  </si>
  <si>
    <t>08.05.2016</t>
  </si>
  <si>
    <t>radio</t>
  </si>
  <si>
    <t>25-11-2015</t>
  </si>
  <si>
    <t>24-11-2016</t>
  </si>
  <si>
    <t>21-03-2015</t>
  </si>
  <si>
    <t>20-03-2016</t>
  </si>
  <si>
    <t>Zespół Szkół Ekonomicznych i Technicznych, ul. Wojska Polskiego 36, 14-400 Pasłęk</t>
  </si>
  <si>
    <t>578 11 95 448</t>
  </si>
  <si>
    <t>000631841</t>
  </si>
  <si>
    <t>8022G</t>
  </si>
  <si>
    <t>Budynek szkoła</t>
  </si>
  <si>
    <t>dydaktyczne teoretyczna nauka przedmiotu</t>
  </si>
  <si>
    <t xml:space="preserve">Budynek internat </t>
  </si>
  <si>
    <t>opiekuńczo wychowawcze dla młodzieży z poza miejscowości</t>
  </si>
  <si>
    <t>Budynek kuchnia, stołówka</t>
  </si>
  <si>
    <t>pomocnicze dla budynku internatu przy wyzywieniu młodzieży</t>
  </si>
  <si>
    <t>Sala gimnastyczna</t>
  </si>
  <si>
    <t>dydaktyczne zajęcia sportowe</t>
  </si>
  <si>
    <t>Budynek warsztaty</t>
  </si>
  <si>
    <t>Budynek dydaktyczny praktycznej nauki zawodu</t>
  </si>
  <si>
    <t>Budynek garaże</t>
  </si>
  <si>
    <t>Gospodarczy, przechowywanie pojazdów</t>
  </si>
  <si>
    <t>Budynek przepompownia</t>
  </si>
  <si>
    <t>Gospodarczy przepompownia ścieków</t>
  </si>
  <si>
    <t>Zespół Szkół Ekonomicznych i Technicznych</t>
  </si>
  <si>
    <t>Dozór pracowniczy, gaśnice proszkowe szt 10, hydranty szt 4,monitoring zewnętrzny i wewnętrzny</t>
  </si>
  <si>
    <t>Pasłęk ul. Wojska Polskiego 36</t>
  </si>
  <si>
    <t>Dozór pracowniczy, gaśnice proszkowe szt 12, hydranty szt 9</t>
  </si>
  <si>
    <t>Dozór pracowniczy, gaśnice proszkowe szt 2, hydranty szt 1</t>
  </si>
  <si>
    <t>Dozór pracowniczy, gaśnice proszkowe szt 6, hydranty szt 2,monitoring zewnętrzny i wewnętrzny</t>
  </si>
  <si>
    <t>Dozór pracowniczy, gaśnice proszkowe szt 4</t>
  </si>
  <si>
    <t>dozór pracowniczy, monitoring</t>
  </si>
  <si>
    <t>ściany betonowe ocieplone gazobetonem. Elewacja tynk cementowo - wapienny</t>
  </si>
  <si>
    <t>prefabrykowane z płyt wielokanałowych żerańskich</t>
  </si>
  <si>
    <t>żelbetowe prefabrykowane z płyt panwiowo - korytkowych kryty papą termozgrzewalną docieplony wełną mineralną</t>
  </si>
  <si>
    <t>b .dobra</t>
  </si>
  <si>
    <t>Kompleks boisk sportowych</t>
  </si>
  <si>
    <t>do zajęć wf oraz rekreacji po za godzinami nauki</t>
  </si>
  <si>
    <t>Szatnia</t>
  </si>
  <si>
    <t>szatnia dla uczniów</t>
  </si>
  <si>
    <t>Chodniki, drogi, parkingi</t>
  </si>
  <si>
    <t>Ciągi komunikacyjne</t>
  </si>
  <si>
    <t>Ogrodzenia</t>
  </si>
  <si>
    <t>Ochrona posesji</t>
  </si>
  <si>
    <t>Budynek mieszkalno-gospodarczy</t>
  </si>
  <si>
    <t>mieszkalny</t>
  </si>
  <si>
    <t>Studnia wiercona z hydrofornią</t>
  </si>
  <si>
    <t>pobór wody</t>
  </si>
  <si>
    <t>Przyłącze kanalizacyjne</t>
  </si>
  <si>
    <t>budowla ziemna pomocnicza odprowadzenie ścieków z obiektów szkolnych</t>
  </si>
  <si>
    <t xml:space="preserve">Pólko, </t>
  </si>
  <si>
    <t>Dozór pracowniczy</t>
  </si>
  <si>
    <t>ZESTAW KOMPUTEROWY Z MONITOREM 20/2,130</t>
  </si>
  <si>
    <t>ZESTAW KOMPUTEROWY Z MONITOREM 20/2,131</t>
  </si>
  <si>
    <t>ZESTAW KOMPUTEROWY Z MONITOREM 20/2,132</t>
  </si>
  <si>
    <t>ZESTAW KOMPUTEROWY Z MONITOREM 20/2,133</t>
  </si>
  <si>
    <t>ZESTAW KOMPUTEROWY Z MONITOREM 20/2,134</t>
  </si>
  <si>
    <t>ZESTAW KOMPUTEROWY Z MONITOREM 20/2,135</t>
  </si>
  <si>
    <t>ZESTAW KOMPUTEROWY Z MONITOREM 20/2,136</t>
  </si>
  <si>
    <t>LCD TV 32" FUL HD 32FX100 ORION  20/1,29</t>
  </si>
  <si>
    <t>LCD TV 32" FUL HD 32FX100 ORION  20/1,30</t>
  </si>
  <si>
    <t>LCD TV 42" FULL HD 42LK430 LG 20/1,27</t>
  </si>
  <si>
    <t>LCD TV 42" FULL HD 42LK430 LG 20/1,28</t>
  </si>
  <si>
    <t>MONITOR LED 22" GL2240M 20/2,27</t>
  </si>
  <si>
    <t>TV 42" LCD 20/1,31</t>
  </si>
  <si>
    <t>ZESTAW KOMP TRILINE + MONITOR 20' SDA WIDE 20/2,137</t>
  </si>
  <si>
    <t>ZESTAW KOMP. TRILINE 41GT-5700 20/2,139</t>
  </si>
  <si>
    <t>DRUKARKA HP K8600dn A3 20/3,34</t>
  </si>
  <si>
    <t>ZESTAW KOMP. TRILINE PrOFI 61-620P7 20/2,140</t>
  </si>
  <si>
    <t>TV SAMSUNG 32" LE 32D400 20/1,32</t>
  </si>
  <si>
    <t>KOMPUTER TRILINE NETCORP TON 525H7</t>
  </si>
  <si>
    <t>ZESTAW KOMPUTEROWY G2030/4G/H61/SH224/W7  20/2,159</t>
  </si>
  <si>
    <t>DRUKARKA OFFICEJET PRO 20/3,51</t>
  </si>
  <si>
    <t>ZESTAW DO DIAGNOSTYKI KOMPUTEROWEJ SAMOCHODU 40/33,12</t>
  </si>
  <si>
    <t>ZESTAW DO DIAGNOSTYKI KOMPUTEROWEJ SAMOCHODU 40/33,13</t>
  </si>
  <si>
    <t>ZEST. PANELOWY PODSTAWY ELEKTRONIKI I ELEKTROTECHNIKI POJAZD 40/22,64</t>
  </si>
  <si>
    <t>ZEST. CZUJNIKÓW SYSTEMÓW ELEKTRONICZNYCH POJAZDU 40/22,65</t>
  </si>
  <si>
    <t>ZEST. PANELOWY OŚWIETLENIE POJAZDU 40/22,66</t>
  </si>
  <si>
    <t>WZMACNIACZ ST-2180BC 20/5,23</t>
  </si>
  <si>
    <t>ZESTAW INTERAKTYWNY QWB 200 NEC260X  10/9,55</t>
  </si>
  <si>
    <t>ZESTAW KOMPUTEROWY INTEL Z MONITOREM 20/2,161</t>
  </si>
  <si>
    <t>ZESTAW KOMPUTEROWY INTEL Z MONITOREM 20/2,162</t>
  </si>
  <si>
    <t>ZESTAW KOMPUTEROWY INTEL Z MONITOREM 20/2,163</t>
  </si>
  <si>
    <t>ZESTAW KOMPUTEROWY INTEL Z MONITOREM 20/2,164</t>
  </si>
  <si>
    <t>ZESTAW KOMPUTEROWY INTEL Z MONITOREM 20/2,165</t>
  </si>
  <si>
    <t>ZESTAW KOMPUTEROWY INTEL Z MONITOREM 20/2,166</t>
  </si>
  <si>
    <t>ZESTAW KOMPUTEROWY INTEL Z MONITOREM 20/2,167</t>
  </si>
  <si>
    <t>ZESTAW KOMPUTEROWY INTEL Z MONITOREM 20/2,168</t>
  </si>
  <si>
    <t>ZESTAW KOMPUTEROWY INTEL Z MONITOREM 20/2,169</t>
  </si>
  <si>
    <t>ZESTAW KOMPUTEROWY INTEL Z MONITOREM 20/2,170</t>
  </si>
  <si>
    <t>ZESTAW KOMPUTEROWY INTEL Z MONITOREM 20/2,171</t>
  </si>
  <si>
    <t>ZESTAW KOMPUTEROWY INTEL Z MONITOREM 20/2,172</t>
  </si>
  <si>
    <t>ZESTAW KOMPUTEROWY INTEL Z MONITOREM 20/2,173</t>
  </si>
  <si>
    <t>ZESTAW KOMPUTEROWY INTEL Z MONITOREM 20/2,174</t>
  </si>
  <si>
    <t>ZESTAW KOMPUTEROWY INTEL Z MONITOREM 20/2,175</t>
  </si>
  <si>
    <t>ZESTAW KOMPUTEROWY INTEL Z MONITOREM 20/2,176</t>
  </si>
  <si>
    <t>ZESTAW KOMPUTEROWY INTEL Z MONITOREM 20/2,177</t>
  </si>
  <si>
    <t>ZESTAW KOMPUTEROWY INTEL Z MONITOREM 20/2,178</t>
  </si>
  <si>
    <t>ZESTAW KOMPUTEROWY INTEL Z MONITOREM 20/2,179</t>
  </si>
  <si>
    <t>ZESTAW KOMPUTEROWY INTEL Z MONITOREM 20/2,180</t>
  </si>
  <si>
    <t>SERWER TX1310M1 E3-1226v3  20/2,181</t>
  </si>
  <si>
    <t xml:space="preserve">UPS POWER WALKER ON-LINE 1000 VA     </t>
  </si>
  <si>
    <t>ZESTAW KOMPUTEROWY Z MONITOREM 20/2,182</t>
  </si>
  <si>
    <t>PROJEKTOR BENQ MS510 20/3,46</t>
  </si>
  <si>
    <t>PROJEKTOR BENQ MS510 20/3,47</t>
  </si>
  <si>
    <t>EKRAN PROJEKCYJNY CIRCUS CL 24MW 10/9,39</t>
  </si>
  <si>
    <t>EKRAN PROJEKCYJNY CIRCUS CL 24MW 10/9,40</t>
  </si>
  <si>
    <t>RM PANASONIC RX-D50 20/5,18</t>
  </si>
  <si>
    <t>PROJEKTOR BENQ MX 501 DLP 20/3,48</t>
  </si>
  <si>
    <t xml:space="preserve">TABLET  FreeTab 9701 20/2,145                                                                </t>
  </si>
  <si>
    <t xml:space="preserve">NOTEBOOK  20/2,146                                                                            </t>
  </si>
  <si>
    <t>LAPTOP TOSHIBA SATELLITE 17,3" 20/2,149</t>
  </si>
  <si>
    <t>LAPTOP TOSHIBA SATELLITE 17,3" 20/2,150</t>
  </si>
  <si>
    <t>LAPTOP TOSHIBA SATELLITE 17,3" 20/2,151</t>
  </si>
  <si>
    <t>LAPTOP TOSHIBA SATELLITE 17,3" 20/2,152</t>
  </si>
  <si>
    <t>LAPTOP TOSHIBA SATELLITE 17,3" 20/2,153</t>
  </si>
  <si>
    <t>LAPTOP TOSHIBA SATELLITE 17,3" 20/2,154</t>
  </si>
  <si>
    <t>LAPTOP TOSHIBA SATELLITE 17,3" 20/2,155</t>
  </si>
  <si>
    <t>LAPTOP TOSHIBA SATELLITE 17,3" 20/2,156</t>
  </si>
  <si>
    <t>LAPTOP TOSHIBA SATELLITE 17,3" 20/2,157</t>
  </si>
  <si>
    <t>LAPTOP TOSHIBA SATELLITE 17,3" 20/2,158</t>
  </si>
  <si>
    <t>NOTEBOOK K56CCB-XO319H 20/2,160</t>
  </si>
  <si>
    <t>TABLICA INTERAKTYWNA MOBILNA MIMIO TECH 10/9,56</t>
  </si>
  <si>
    <t>TABLICA INTERAKTYWNA MOBILNA MIMIO TECH 10/9,57</t>
  </si>
  <si>
    <t>WV 2ZZZ7HZ7X005860</t>
  </si>
  <si>
    <t>NEB 01313</t>
  </si>
  <si>
    <t>11.09.2006</t>
  </si>
  <si>
    <t>20.05.2016</t>
  </si>
  <si>
    <t>Mercedes</t>
  </si>
  <si>
    <t>Sprinter 321D</t>
  </si>
  <si>
    <t>WDB9034631P783670</t>
  </si>
  <si>
    <t>NEB G799</t>
  </si>
  <si>
    <t>autobus</t>
  </si>
  <si>
    <t>16.02.1998</t>
  </si>
  <si>
    <t>20.02.2016</t>
  </si>
  <si>
    <t>Fiat</t>
  </si>
  <si>
    <t>UNO 9302</t>
  </si>
  <si>
    <t>ZFA146A0000060007</t>
  </si>
  <si>
    <t>ONE 9413</t>
  </si>
  <si>
    <t>02.10.1999</t>
  </si>
  <si>
    <t>11.04.2013</t>
  </si>
  <si>
    <t>Ursus</t>
  </si>
  <si>
    <t>ciągnik rolnicz</t>
  </si>
  <si>
    <t>NEB C669</t>
  </si>
  <si>
    <t>roloniczy</t>
  </si>
  <si>
    <t xml:space="preserve"> -</t>
  </si>
  <si>
    <t>08.01.1997</t>
  </si>
  <si>
    <t>09.03.2017</t>
  </si>
  <si>
    <t>D471</t>
  </si>
  <si>
    <t>przyczepa</t>
  </si>
  <si>
    <t>NEB P831</t>
  </si>
  <si>
    <t>rolnicza</t>
  </si>
  <si>
    <t>01.01.1982</t>
  </si>
  <si>
    <t>126P</t>
  </si>
  <si>
    <t>ELK 393K</t>
  </si>
  <si>
    <t>06.06.1990</t>
  </si>
  <si>
    <t>4514 ciągnik rolnicz</t>
  </si>
  <si>
    <t>NEB C997</t>
  </si>
  <si>
    <t>26.07.1999</t>
  </si>
  <si>
    <t>13.03.2017</t>
  </si>
  <si>
    <t>C-360 ciągnik rolnicz</t>
  </si>
  <si>
    <t>ELC 396U</t>
  </si>
  <si>
    <t>Przyczepa D46B</t>
  </si>
  <si>
    <t>020241</t>
  </si>
  <si>
    <t>NEB P830</t>
  </si>
  <si>
    <t>Skoda</t>
  </si>
  <si>
    <t>Fabia</t>
  </si>
  <si>
    <t>TMBEH25JXE3061972</t>
  </si>
  <si>
    <t>22.11.2013</t>
  </si>
  <si>
    <t>24.11.2015</t>
  </si>
  <si>
    <t>autoalarm, immobilaizer</t>
  </si>
  <si>
    <t>14.09.2015</t>
  </si>
  <si>
    <t xml:space="preserve"> 13.09.2016</t>
  </si>
  <si>
    <t xml:space="preserve"> 14.09.2015 </t>
  </si>
  <si>
    <t xml:space="preserve">13.09.2016 </t>
  </si>
  <si>
    <t xml:space="preserve"> 31.12.2015 </t>
  </si>
  <si>
    <t xml:space="preserve"> 15.03.2015 </t>
  </si>
  <si>
    <t>14.03.2016</t>
  </si>
  <si>
    <t xml:space="preserve"> 27.07.2015 </t>
  </si>
  <si>
    <t xml:space="preserve">26.07.2016 </t>
  </si>
  <si>
    <t>autoalar zamek centralny</t>
  </si>
  <si>
    <t>22.11.2015</t>
  </si>
  <si>
    <t>21.11.2016</t>
  </si>
  <si>
    <t>Zespół Szkół w Pasłęku</t>
  </si>
  <si>
    <t>Zespół Szkół w Pasłęku, ul. Zwycięstwa 28, 14-400 Pasłęk</t>
  </si>
  <si>
    <t>578-11-95-164</t>
  </si>
  <si>
    <t>001018657</t>
  </si>
  <si>
    <t>Budynek szkolny (stare skrzydło)</t>
  </si>
  <si>
    <t>szkoła</t>
  </si>
  <si>
    <t>Budynek szkolny( nowe skrzydło)</t>
  </si>
  <si>
    <t>Hala sportow z zapleczem</t>
  </si>
  <si>
    <t>Łącznik między salą, a szkołą</t>
  </si>
  <si>
    <t>Budynek dydaktyczny Techniklum Hotelarskie</t>
  </si>
  <si>
    <t>gaśnice-hydranty,czujniki i urządzenia alarmowe(sygnał akustyczny,dyr.szkoły,policja,kierownik)</t>
  </si>
  <si>
    <t>14-400 Pasłęk ul. Zwycięstwa 28</t>
  </si>
  <si>
    <t>gaśnice-hydranty,czujniki i urządzenia alarmowe(sygnał akustyczny,dyr..szkoły,policja,kierownik)</t>
  </si>
  <si>
    <t>Zelbetonowe</t>
  </si>
  <si>
    <t>dach płaski</t>
  </si>
  <si>
    <t>bloczki betonowe</t>
  </si>
  <si>
    <t>konstrukcja stalowa</t>
  </si>
  <si>
    <t>dach dwuspadowy</t>
  </si>
  <si>
    <t>cegła,bloczki betonowe</t>
  </si>
  <si>
    <t>dach płaski betonowy,stropodach niewentylowany, papa termozgrzewalna obróbki blachalskie z blachy ocynkowej</t>
  </si>
  <si>
    <t>nie posiadamy</t>
  </si>
  <si>
    <t>14.465</t>
  </si>
  <si>
    <t>stropodach wentylowy z płyt korytkowych,dach papowy</t>
  </si>
  <si>
    <t xml:space="preserve">dżwigary stalowe,krokwie stalowe odeskowanie,płyta ocieplana,dachówka bitumiczna, zaplecze - dach płatwiowo krokwiowy wentylowany,papa termozgrzewalna,            dachówka ceramiczna. </t>
  </si>
  <si>
    <t>1.076</t>
  </si>
  <si>
    <t>7.737</t>
  </si>
  <si>
    <t>dach drewniny dwuspadowy,dachówka ceramiczna,Obróbki blacharskie z blachy ocynkowej</t>
  </si>
  <si>
    <t>dach drewniany dwuspadowy, blachodachówka</t>
  </si>
  <si>
    <t>b.dobra</t>
  </si>
  <si>
    <t>Ogrodzenie boisk</t>
  </si>
  <si>
    <t>Ogrodzenie budynku</t>
  </si>
  <si>
    <t>Kopiarka Task</t>
  </si>
  <si>
    <t>Telewizor 50 PANASONICTX P 50 G 30E</t>
  </si>
  <si>
    <t>Drukarka - Epson Stytus Office</t>
  </si>
  <si>
    <t>Tablica ceramiczna P 4 - MAG</t>
  </si>
  <si>
    <t>Rower treningowy RACE</t>
  </si>
  <si>
    <t>Rower treningowy GOLF</t>
  </si>
  <si>
    <t>Bieżnia BH Fitness</t>
  </si>
  <si>
    <t>Komputer</t>
  </si>
  <si>
    <t>Telewizor 42 LG</t>
  </si>
  <si>
    <t>Dystylator elektryczny</t>
  </si>
  <si>
    <t>Waga analityczna</t>
  </si>
  <si>
    <t>Drukarka Hp 5525</t>
  </si>
  <si>
    <t>Projektor VIVITEK</t>
  </si>
  <si>
    <t>UPS SMART</t>
  </si>
  <si>
    <t>Projektor BENQ</t>
  </si>
  <si>
    <t>Drukarka PLOTER</t>
  </si>
  <si>
    <t>SYNDOGY DS. - Kopiarka z serwera</t>
  </si>
  <si>
    <t>Zestaw komputerowy ( jednostka centralna)</t>
  </si>
  <si>
    <t>Zestaw interaktywny - 8 szt</t>
  </si>
  <si>
    <t>Kserokopiarka</t>
  </si>
  <si>
    <t>Routerboard</t>
  </si>
  <si>
    <t>UBIGUITE UNIFI ( kontroler sieciowy)</t>
  </si>
  <si>
    <t>Zestaw komputerowy 18 szt</t>
  </si>
  <si>
    <t>Tablica obrotowa Biała</t>
  </si>
  <si>
    <t>Kopioarka " TASKALFA 180"</t>
  </si>
  <si>
    <t>Drukarka HP LASERJET PROI 1025</t>
  </si>
  <si>
    <t>Nawigacja satelitarna</t>
  </si>
  <si>
    <t>Lampa błyskowa</t>
  </si>
  <si>
    <t>Wizualizer QOMO QD 3100 ( 2 szt)</t>
  </si>
  <si>
    <t>Kasa ELZAB ECO</t>
  </si>
  <si>
    <t>Waga DIBAL z akumulatorem</t>
  </si>
  <si>
    <t>Ekran elektroniczny AUTek Video</t>
  </si>
  <si>
    <t>Moduł RF sterowania bezprzew.ekranu</t>
  </si>
  <si>
    <t>Nawigacja NAUROAD</t>
  </si>
  <si>
    <t>Tablica interaktywna</t>
  </si>
  <si>
    <t>Kamera VI 600</t>
  </si>
  <si>
    <t>Notebook ASUS</t>
  </si>
  <si>
    <t>Laptop DELL</t>
  </si>
  <si>
    <t>Laptop LENORO</t>
  </si>
  <si>
    <t>Radioodbiornik</t>
  </si>
  <si>
    <t>Netebook SONY</t>
  </si>
  <si>
    <t>Zestaw fotograficzny</t>
  </si>
  <si>
    <t>Laptop ACER - mały</t>
  </si>
  <si>
    <t>Mikrofon SHURE</t>
  </si>
  <si>
    <t>Zestaw nagłośniowy</t>
  </si>
  <si>
    <t>Zestaw interaktywny na statywie jezdnym</t>
  </si>
  <si>
    <t>Myjka wysokociśnieniowa</t>
  </si>
  <si>
    <t>Wiertarka udarowa</t>
  </si>
  <si>
    <t>Laptop ( 10 szt)</t>
  </si>
  <si>
    <t>Laptop LENOWO</t>
  </si>
  <si>
    <t>Laptop ASUS (2sz)</t>
  </si>
  <si>
    <t>Routerboara</t>
  </si>
  <si>
    <t>Laptop LENOWO (2szt)</t>
  </si>
  <si>
    <t>Kamery mikroskopowe</t>
  </si>
  <si>
    <t>Dyktafon SONY</t>
  </si>
  <si>
    <t>Mobilna tablica</t>
  </si>
  <si>
    <t>Laptop HP 650 (3szt)</t>
  </si>
  <si>
    <t>Radioodtwarzacze ( 2szt)</t>
  </si>
  <si>
    <t>ROTERBOARD</t>
  </si>
  <si>
    <t>Laptop LENAVO (3szt)</t>
  </si>
  <si>
    <t>Magnetofon</t>
  </si>
  <si>
    <t>Roterbopard</t>
  </si>
  <si>
    <t>Radiomagnetofon PHILIPS AZ (3szt)</t>
  </si>
  <si>
    <t>LARK TABLET 12szt</t>
  </si>
  <si>
    <t>Aparat Cyfrowy NIKON</t>
  </si>
  <si>
    <t>Rzutnik WIZUALIZER (4szt)</t>
  </si>
  <si>
    <t>LAPTOP THOSIBA (12szt)</t>
  </si>
  <si>
    <t>Rauterboard</t>
  </si>
  <si>
    <t>Router UniFi</t>
  </si>
  <si>
    <t>Kasa FISKALNA (6szt)</t>
  </si>
  <si>
    <t>Waga ACLAS (3szt)</t>
  </si>
  <si>
    <t xml:space="preserve">Kamera </t>
  </si>
  <si>
    <t>Niszczka</t>
  </si>
  <si>
    <t>Laptopy ( 12szt )</t>
  </si>
  <si>
    <t>Tablet LARK FREEME ( 10szt )</t>
  </si>
  <si>
    <t>Metkownica ( 4szt)</t>
  </si>
  <si>
    <t>Czytnik kodów kreskowych ( 4szt )</t>
  </si>
  <si>
    <t>Zespół Szkół w Pasłeku</t>
  </si>
  <si>
    <t>transporter</t>
  </si>
  <si>
    <t>WV2ZZZ7HZ5X005650</t>
  </si>
  <si>
    <t>ZAB.SP.DO PRZEW. OSOBY</t>
  </si>
  <si>
    <t>27.10.2014</t>
  </si>
  <si>
    <t>28.10.2015</t>
  </si>
  <si>
    <t>RADIOMAGNETOFON</t>
  </si>
  <si>
    <t>Zespół Szkół Zawodowych w Pasłęku</t>
  </si>
  <si>
    <t>Zespół Szkół Zawodowych, ul. Westerplatte 20, 14-400 Pasłęk</t>
  </si>
  <si>
    <t>Młodzieżowy Ośrodek Wychowawczy, Kamionek Wielki 82A, 82-340 Tolkmicko</t>
  </si>
  <si>
    <t>88.99.Z</t>
  </si>
  <si>
    <t>578-31-11-272</t>
  </si>
  <si>
    <t>281453175</t>
  </si>
  <si>
    <t>Centrum Administracyjne do Obsługi Placówek Opiekuńczo - Wychowawczych, Marwica 1, 14-411 Rychliki</t>
  </si>
  <si>
    <t>Centrum Administracyjne do Obsługi Placówek Opiekuńczo - Wychowawczych</t>
  </si>
  <si>
    <t>Drukarka HP 1102</t>
  </si>
  <si>
    <t>Centrala Telefoniczna Micra</t>
  </si>
  <si>
    <t>Drukarka Laser Jet</t>
  </si>
  <si>
    <t>Tablet Lenovo</t>
  </si>
  <si>
    <t>Monitor LG</t>
  </si>
  <si>
    <t>UPS S-1050S</t>
  </si>
  <si>
    <t>Drukarka HP color Laser Jet CP1525 nw</t>
  </si>
  <si>
    <t xml:space="preserve">Komputer </t>
  </si>
  <si>
    <t xml:space="preserve">Centrum Administracyjne do Obsługi Placówek Opiekuńczo - Wychowawczych w Marwicy </t>
  </si>
  <si>
    <t>Grand Passenger</t>
  </si>
  <si>
    <t>VFJB7BSDV43274</t>
  </si>
  <si>
    <t>1995 cm3</t>
  </si>
  <si>
    <t>19.04.2013</t>
  </si>
  <si>
    <t>18.04.2016</t>
  </si>
  <si>
    <t>2840kg</t>
  </si>
  <si>
    <t>19.04.2015</t>
  </si>
  <si>
    <t>Placówka Opiekuńczo-Wychowawcza "Orle Gniazdo" w Marwicy</t>
  </si>
  <si>
    <t>578-17-68-157</t>
  </si>
  <si>
    <t>000235111</t>
  </si>
  <si>
    <t>Placówka Opiekuńczo-Wychowawcza "Orle Gniazdo" w Marwicy 1, 14-411 Rychliki</t>
  </si>
  <si>
    <t>Budynek Główny</t>
  </si>
  <si>
    <t>gaśnice śniegowe,oianowe,dozór pracowniczy,całodobowy,hydranty-6</t>
  </si>
  <si>
    <t>Marwica 1</t>
  </si>
  <si>
    <t>Dom mieszkalny</t>
  </si>
  <si>
    <t>Studnia głębinowa</t>
  </si>
  <si>
    <t>Ogrodzenie</t>
  </si>
  <si>
    <t>Marwica</t>
  </si>
  <si>
    <t>Szopa</t>
  </si>
  <si>
    <t>gospodarcze</t>
  </si>
  <si>
    <t xml:space="preserve">Marwica </t>
  </si>
  <si>
    <t>Obora</t>
  </si>
  <si>
    <t xml:space="preserve">Placówka Opiekuńczo-Wychowawcza "Orle Gniazdo" w Marwicy </t>
  </si>
  <si>
    <t>Telefon Panasonic KX-FP 218</t>
  </si>
  <si>
    <t>Drukarka HP Laser JET P1102</t>
  </si>
  <si>
    <t>Komputer Fujitu 2.1</t>
  </si>
  <si>
    <t>Drukarka Brother DCP-J125</t>
  </si>
  <si>
    <t>Drukarka Brother DCP-J140W</t>
  </si>
  <si>
    <t>Komputer Acer</t>
  </si>
  <si>
    <t>Drukarka HP Color Laser Jet</t>
  </si>
  <si>
    <t>Drukarka Brother</t>
  </si>
  <si>
    <t>Monitor Samsung</t>
  </si>
  <si>
    <t>Komputer laptop emachines E 640 G</t>
  </si>
  <si>
    <t>Komputer laptop emachines E 730</t>
  </si>
  <si>
    <t>Kamera Beng M 23</t>
  </si>
  <si>
    <t>Młodzieżowy Ośrodek Wychowawczy w Kamionku Wielkim</t>
  </si>
  <si>
    <t>Zakład Aktywności Zawodowej w Kamionku Wielkim</t>
  </si>
  <si>
    <t>Placówka Opiekuńczo - Wychowawcza SAMODZIELNE MIESZKANIE, ul. Kopernika 20b, 14-400 Pasłęk</t>
  </si>
  <si>
    <t>Placówka Opiekuńczo - Wychowawcza SAMODZIELNE MIESZKANIE w Pasłęku</t>
  </si>
  <si>
    <t>578-31-11-289</t>
  </si>
  <si>
    <t>281453169</t>
  </si>
  <si>
    <t>Placówka Opiekuńczo-Wychowawcza SAMODZIELNE MIESZKANIE w Pasłęku</t>
  </si>
  <si>
    <t>Budynek gospodarczy</t>
  </si>
  <si>
    <t>2004-przyjęcie</t>
  </si>
  <si>
    <t>gaśnice śniegowe,pianowe, dozór pracowniczy,całodobowy,hydranty-6</t>
  </si>
  <si>
    <t>Pasłęk</t>
  </si>
  <si>
    <t>Telefax Panasonic</t>
  </si>
  <si>
    <t>Placówka Opiekuńczo-Wychowawcza SAMODZIELNE MIESZKANIE w Pasłeku</t>
  </si>
  <si>
    <t>578-10-76-732</t>
  </si>
  <si>
    <t>000251883</t>
  </si>
  <si>
    <t>Zespół Szkół Ekonomicznych i Technicznych w Pasłęku</t>
  </si>
  <si>
    <t>Budynek warsztatów i garaże</t>
  </si>
  <si>
    <t>zajęcia,warsztaty,garażowanie</t>
  </si>
  <si>
    <t>Budynek magazynu głównego</t>
  </si>
  <si>
    <t>magazynowanie  materiałów</t>
  </si>
  <si>
    <t>administrowanie ośrodka</t>
  </si>
  <si>
    <t>Budynek kuchni</t>
  </si>
  <si>
    <t>sporządzanie posiłków</t>
  </si>
  <si>
    <t>Budynek świetlicy i kotłownia</t>
  </si>
  <si>
    <t>org.spotkań kulturalnych,ogrzewanie</t>
  </si>
  <si>
    <t>Budynek grupy  I  i  II</t>
  </si>
  <si>
    <t>mieszkalny-internat</t>
  </si>
  <si>
    <t>Budynek grupy III, pralnia i biblioteka</t>
  </si>
  <si>
    <t>mieszkalny-internat,czytelnictwo, pranie</t>
  </si>
  <si>
    <t>Budynek szkoły</t>
  </si>
  <si>
    <t>przed 1965 r.</t>
  </si>
  <si>
    <t>gaśnice,częściowo okratowane</t>
  </si>
  <si>
    <t>Kamionek Wielki 82 a</t>
  </si>
  <si>
    <t>monitoring,gaśnice,częściowo okratowane</t>
  </si>
  <si>
    <t>alarm,gaśnice,dozór pracowniczy,częściowo okratowane</t>
  </si>
  <si>
    <t>gaśnice,dozór pracowniczy,częściowo okratowane</t>
  </si>
  <si>
    <t>dozór pracowniczy,monitoring,gaśnice,kraty</t>
  </si>
  <si>
    <t>z cegły</t>
  </si>
  <si>
    <t>żelbeton</t>
  </si>
  <si>
    <t>drewno,pokrycie papa +blacha stal.</t>
  </si>
  <si>
    <t>Budynek główny z wiatą</t>
  </si>
  <si>
    <t>administracyjne</t>
  </si>
  <si>
    <t>Budynek letniskowy nr1,2,3,4</t>
  </si>
  <si>
    <t>zakwaterowania</t>
  </si>
  <si>
    <t>Budynek sanitarny</t>
  </si>
  <si>
    <t>sanitarne</t>
  </si>
  <si>
    <t>na terenie ogrodzonym,monitoring .ochrona</t>
  </si>
  <si>
    <t>Nadbrzeże</t>
  </si>
  <si>
    <t>murowany</t>
  </si>
  <si>
    <t>betonowy</t>
  </si>
  <si>
    <t>blachodachówka</t>
  </si>
  <si>
    <t>Zalew Wiślany 30 m</t>
  </si>
  <si>
    <t>drewniany</t>
  </si>
  <si>
    <t>Plac łacznie z drogami</t>
  </si>
  <si>
    <t>parkowanie,dojazd</t>
  </si>
  <si>
    <t>Boisko do piłki nożnej  "orlik"</t>
  </si>
  <si>
    <t>działalność sportowa</t>
  </si>
  <si>
    <t>Piłkołapy na boisku do piłki nożnej 2 szt.</t>
  </si>
  <si>
    <t>Trybuny stalowe 2 rzęd. -102 miejsca</t>
  </si>
  <si>
    <t>Boisko wielofunkcyjne (siatk., tenis.)</t>
  </si>
  <si>
    <t>trybuny stal. 2 rzęd. - 36 miejsc.</t>
  </si>
  <si>
    <t>Ogrodzenie boiska</t>
  </si>
  <si>
    <t>Lampy oświetleniowe boisko 10 szt.</t>
  </si>
  <si>
    <t xml:space="preserve"> dot.j.w.</t>
  </si>
  <si>
    <t>Przyłącze wod.-kanal.-sanit.</t>
  </si>
  <si>
    <t>przed 1982r.</t>
  </si>
  <si>
    <t>monitoring,gaśnice</t>
  </si>
  <si>
    <t>teren ogrodzony, zamknięty na kłódki</t>
  </si>
  <si>
    <t>na terenie ogrodzonym</t>
  </si>
  <si>
    <t>Pomost pływający z trap.i rampa</t>
  </si>
  <si>
    <t>wodowanie sprzetu</t>
  </si>
  <si>
    <t>Wiata rekreacyjna  nr 1,2</t>
  </si>
  <si>
    <t>organizowanie grill itp..</t>
  </si>
  <si>
    <t>Plac zabaw z urzadzeniami</t>
  </si>
  <si>
    <t>rozrywkowy</t>
  </si>
  <si>
    <t>Zarząd Dróg Powiatowych w Elblagu z/s w Pasłęku</t>
  </si>
  <si>
    <t>Komuter G 620 Win.XP</t>
  </si>
  <si>
    <t>Komuter G 620Win.XP</t>
  </si>
  <si>
    <t>Komputer 13-540/GB/1000tb</t>
  </si>
  <si>
    <t>Drukarka Canon MF 4570DN</t>
  </si>
  <si>
    <t>Drukarka Canon MF LBP6300dn</t>
  </si>
  <si>
    <t>Komputer KIM -13/4GB/500GB/DVDRW/Win7hp</t>
  </si>
  <si>
    <t>Projektor Benq</t>
  </si>
  <si>
    <t xml:space="preserve">Zestaw komputerowy Dell  </t>
  </si>
  <si>
    <t>Drukarka Xerox Phaser 3010</t>
  </si>
  <si>
    <t xml:space="preserve">Drukarka Canon </t>
  </si>
  <si>
    <t xml:space="preserve">Notebook Acer Aspire </t>
  </si>
  <si>
    <t xml:space="preserve">Notebook Asus </t>
  </si>
  <si>
    <t>Projektor Ben QMX501</t>
  </si>
  <si>
    <t>Kolektor danych</t>
  </si>
  <si>
    <t xml:space="preserve">Drukarka do kolektora </t>
  </si>
  <si>
    <t>Notebook Samsung NP. 300E5A-A07PL i3-2350M/4G</t>
  </si>
  <si>
    <t>Urządzenie nagłaśniające</t>
  </si>
  <si>
    <t>Laptop Dell</t>
  </si>
  <si>
    <t xml:space="preserve">Notebook Toshiba </t>
  </si>
  <si>
    <t>Projektor Acer  S1210 DLPXGA2500</t>
  </si>
  <si>
    <t>Zakład Aktywności Zawodowej</t>
  </si>
  <si>
    <t xml:space="preserve">Citoen Jumper </t>
  </si>
  <si>
    <t xml:space="preserve">29 HDI 2197CCM </t>
  </si>
  <si>
    <t>VF7ZARMPA17681116</t>
  </si>
  <si>
    <t>28.10.2005</t>
  </si>
  <si>
    <t>30.09.2012</t>
  </si>
  <si>
    <t>1100KG</t>
  </si>
  <si>
    <t xml:space="preserve">Przyczepa samochodowa -ZPC ŚWIDNIK </t>
  </si>
  <si>
    <t>SC1,PRZYCZEPA LEKKA</t>
  </si>
  <si>
    <t>SWH2360S38B022476</t>
  </si>
  <si>
    <t>05.01.2009</t>
  </si>
  <si>
    <t>BEZTERMINOWO</t>
  </si>
  <si>
    <t>320KG</t>
  </si>
  <si>
    <t>Renault Trafic</t>
  </si>
  <si>
    <t xml:space="preserve">Grand Passanger Pack Clim </t>
  </si>
  <si>
    <t>VF1JLB7B2EY779815</t>
  </si>
  <si>
    <t>30.07.2014</t>
  </si>
  <si>
    <t>30.07.2017</t>
  </si>
  <si>
    <t>990kg</t>
  </si>
  <si>
    <t>CENTRALNY ZAMEK,IMMOBILISER</t>
  </si>
  <si>
    <t>NAWIGACJA</t>
  </si>
  <si>
    <t>578-11-95-224</t>
  </si>
  <si>
    <t>170272494</t>
  </si>
  <si>
    <t>85602</t>
  </si>
  <si>
    <t>14-400 Pasłęk, ul. Westerplatte 20</t>
  </si>
  <si>
    <t>gaśnica proszkowa - 2 szt, hydrant  - 1 szt., kraty na oknach w pracowniachkomputerowych</t>
  </si>
  <si>
    <t>Kopiarka SHARP 5618N</t>
  </si>
  <si>
    <t>Zestaw komputerowy z oprogramowaniem</t>
  </si>
  <si>
    <t>Zegar sterujący dzwonkiem szkolnym</t>
  </si>
  <si>
    <t>Telefax Panasonic KX-FC 27B</t>
  </si>
  <si>
    <t>Projektor BENQ MX 711 DLP</t>
  </si>
  <si>
    <t>Sprzęt nagłaśniający</t>
  </si>
  <si>
    <t>Laptop DELL Inspiron M5050 z oprogramowaniem</t>
  </si>
  <si>
    <t>Notebook ASUS 15'6 - 6 szt.</t>
  </si>
  <si>
    <t>Laptopy ASUS z Microsoft Office Molp  -  5 szt.</t>
  </si>
  <si>
    <t>Zespół Szkół zawodowych w pasłęku</t>
  </si>
  <si>
    <t>856OZ</t>
  </si>
  <si>
    <t>Tabela nr 3b środki obrotowe</t>
  </si>
  <si>
    <t>Tabela nr 3a mienie będące w posiadaniu (użytkowane) na podstawie umów najmu, dzierżawy, użytkowania, leasingu lub umów pokrewnych</t>
  </si>
  <si>
    <t xml:space="preserve">Młodzieżowy Ośrodek Wychowawczy  STANICA WODNA NADBRZEZE </t>
  </si>
  <si>
    <t>Quad   KYMCO</t>
  </si>
  <si>
    <t>MXU 4501</t>
  </si>
  <si>
    <t>RFBA40300C2800127</t>
  </si>
  <si>
    <t>NE 2901</t>
  </si>
  <si>
    <t>10.02.2014</t>
  </si>
  <si>
    <t>09.02.2015</t>
  </si>
  <si>
    <t>Przyczepka  lekka - Rydwan</t>
  </si>
  <si>
    <t>B750</t>
  </si>
  <si>
    <t>SYBD00000D0000023</t>
  </si>
  <si>
    <t>12.12.2013</t>
  </si>
  <si>
    <t xml:space="preserve">Przyczepa ciężarowa -Omega </t>
  </si>
  <si>
    <t>SU927P12ED0CW1144</t>
  </si>
  <si>
    <t>16.01.2014</t>
  </si>
  <si>
    <t>16.01.2017</t>
  </si>
  <si>
    <t>Przyczepa lekka-MER</t>
  </si>
  <si>
    <t>75PP55</t>
  </si>
  <si>
    <t>SZ975P55060MR1021</t>
  </si>
  <si>
    <t>NE 0433A</t>
  </si>
  <si>
    <t>26.03.2014</t>
  </si>
  <si>
    <t>300 km</t>
  </si>
  <si>
    <t>blokada ukł.kierow,</t>
  </si>
  <si>
    <t>27.10.2016</t>
  </si>
  <si>
    <t>NE 99992</t>
  </si>
  <si>
    <t>NEB 24940</t>
  </si>
  <si>
    <t>NEB 02118</t>
  </si>
  <si>
    <t>NEB Y844</t>
  </si>
  <si>
    <t>NEB R977</t>
  </si>
  <si>
    <t>NEB 29624</t>
  </si>
  <si>
    <t>NE 0400A</t>
  </si>
  <si>
    <t>NE 0399A</t>
  </si>
  <si>
    <t>NEB 22754</t>
  </si>
  <si>
    <t>NEB 9R33</t>
  </si>
  <si>
    <t>NEB 27131</t>
  </si>
  <si>
    <t>NEB V179</t>
  </si>
  <si>
    <t>NEB 32929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</si>
  <si>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Liceum Plastyczne w Gronowie Górnym</t>
    </r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</si>
  <si>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Dom Pomocy Społecznej w Tolkmicku</t>
    </r>
  </si>
  <si>
    <t>578-28-00-495</t>
  </si>
  <si>
    <t>171 013 211</t>
  </si>
  <si>
    <t>32.99.Z</t>
  </si>
  <si>
    <t>Zakład Aktywności Zawodowej, Kamionek Wielki 82, 82-340 Tolkmicko</t>
  </si>
  <si>
    <t>Budynek</t>
  </si>
  <si>
    <t>pralnia</t>
  </si>
  <si>
    <t>Budynek kuźni</t>
  </si>
  <si>
    <t>kotłownia</t>
  </si>
  <si>
    <t>administracyjny, tapicernia, stolarnia</t>
  </si>
  <si>
    <t>monitoring systemu alarmowego JUPI, gaśnice, hydranty, żaluzje antywłamaniowe</t>
  </si>
  <si>
    <t>Kamionek Wielki 82</t>
  </si>
  <si>
    <t>cegła pełna ocieplana styropianem gr.10</t>
  </si>
  <si>
    <t>elementy prefabrykowane/drewniane</t>
  </si>
  <si>
    <t>papa, blacha</t>
  </si>
  <si>
    <t>monitoring systemu alarmowego JUPI, gaśnice, hydranty</t>
  </si>
  <si>
    <t>elementy drewniane</t>
  </si>
  <si>
    <t>monitoring systemu alrmowego JUPI, gasnice, hydranty</t>
  </si>
  <si>
    <t>Kamionek Wielki 83</t>
  </si>
  <si>
    <t>papa</t>
  </si>
  <si>
    <t>grawitacyjna, mechaniczna</t>
  </si>
  <si>
    <t>budynek parterowy</t>
  </si>
  <si>
    <t>BTL 5645 - urządzenie do rehabilitacji</t>
  </si>
  <si>
    <t>Kserokopiarka Toshiba</t>
  </si>
  <si>
    <t>Centrala Telefoniczna Panasonic KX-TES824</t>
  </si>
  <si>
    <t>Notebook Toshiba NB 500</t>
  </si>
  <si>
    <t>Zestawienie sprzętu elektronicznego stacjonarnego</t>
  </si>
  <si>
    <t>Wykaz nr 1</t>
  </si>
  <si>
    <t>Wykaz nr 3</t>
  </si>
  <si>
    <t>Wykaz nr 5</t>
  </si>
  <si>
    <r>
      <t xml:space="preserve">5. Wykaz sprzętu elektronicznego </t>
    </r>
    <r>
      <rPr>
        <b/>
        <i/>
        <u val="single"/>
        <sz val="11"/>
        <rFont val="Arial"/>
        <family val="2"/>
      </rPr>
      <t>stacjonarnego osób trzecich</t>
    </r>
  </si>
  <si>
    <t xml:space="preserve">4. Oprogramowanie 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</si>
  <si>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</si>
  <si>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</si>
  <si>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t xml:space="preserve">Fiat </t>
  </si>
  <si>
    <t>Scudo 1.6 JTD 16V MJ.</t>
  </si>
  <si>
    <t>ZFA27000064203549</t>
  </si>
  <si>
    <t>NEB 13400</t>
  </si>
  <si>
    <t>Dostawczy</t>
  </si>
  <si>
    <t>05-11-2009</t>
  </si>
  <si>
    <t>04-11-2016</t>
  </si>
  <si>
    <t>Ducato 250</t>
  </si>
  <si>
    <t>ZFA25000002118100</t>
  </si>
  <si>
    <t>NEB 20100</t>
  </si>
  <si>
    <t>30-11-2011</t>
  </si>
  <si>
    <t>27-11-2016</t>
  </si>
  <si>
    <t>Renault</t>
  </si>
  <si>
    <t>Trafic/Carpol</t>
  </si>
  <si>
    <t>VF13JL70053133070</t>
  </si>
  <si>
    <t>NEB 32884</t>
  </si>
  <si>
    <t>08-07-2015</t>
  </si>
  <si>
    <t>08-07-2018</t>
  </si>
  <si>
    <t>Peugeot</t>
  </si>
  <si>
    <t>Boxer</t>
  </si>
  <si>
    <t>VF3YCTMFC12892227</t>
  </si>
  <si>
    <t>NEB 33400</t>
  </si>
  <si>
    <t>12-08-2015</t>
  </si>
  <si>
    <t>12-08-2018</t>
  </si>
  <si>
    <t>187 961 km</t>
  </si>
  <si>
    <t>immobilaizer</t>
  </si>
  <si>
    <t>100 206 km</t>
  </si>
  <si>
    <t>8 605 km</t>
  </si>
  <si>
    <t>08.07.2015</t>
  </si>
  <si>
    <t>07.07.2016</t>
  </si>
  <si>
    <t>3 610 km</t>
  </si>
  <si>
    <t>12.08.2015</t>
  </si>
  <si>
    <t>C-380</t>
  </si>
  <si>
    <t>UUJ07541212150058</t>
  </si>
  <si>
    <t>NEB TK45</t>
  </si>
  <si>
    <t>09.11.2015</t>
  </si>
  <si>
    <t>09.11.2018</t>
  </si>
  <si>
    <t>08.11.2016</t>
  </si>
  <si>
    <t>Zespół Szkoł Zawodowych w Pasłęku</t>
  </si>
  <si>
    <t>Zarząd Dróg Powiatowych</t>
  </si>
  <si>
    <t>Uwaga: poz. 3, 4, 5, 6 - Ubezpieczony: Starostwo Powiatowe w Elblagu, Użytkownik: Młodzieżowy Ośrodek Wychowawczy w Kamionku Wielkim</t>
  </si>
  <si>
    <t xml:space="preserve">Quad   </t>
  </si>
  <si>
    <t>Przyczepka  lekka</t>
  </si>
  <si>
    <t>Przyczepa lekka</t>
  </si>
  <si>
    <t xml:space="preserve">Przyczepa </t>
  </si>
  <si>
    <t>Gronowo Górne ul. Szafirowa 12, 82-310 Elbląg 1</t>
  </si>
  <si>
    <t>Tabela nr 1 - budynki</t>
  </si>
  <si>
    <t>Tabela nr 3 - środki trwałe</t>
  </si>
  <si>
    <t xml:space="preserve">Wartość pojazdu w pierwszym roku ubezpieczenia            </t>
  </si>
  <si>
    <t>30.07.2015</t>
  </si>
  <si>
    <t>27.11.2015</t>
  </si>
  <si>
    <t>26.11.2016</t>
  </si>
  <si>
    <t>28.09.2016</t>
  </si>
  <si>
    <t xml:space="preserve"> 28.12.2015</t>
  </si>
  <si>
    <t xml:space="preserve"> 27.12.2016</t>
  </si>
  <si>
    <t xml:space="preserve"> 28.10.2015 </t>
  </si>
  <si>
    <t xml:space="preserve"> 27.10.2016 </t>
  </si>
  <si>
    <t xml:space="preserve"> 07.01.2015 </t>
  </si>
  <si>
    <t xml:space="preserve"> 06.01.2016 </t>
  </si>
  <si>
    <t>10.02.2015</t>
  </si>
  <si>
    <t>09.02.2016</t>
  </si>
  <si>
    <t>12.12.2015</t>
  </si>
  <si>
    <t>17.12.2015</t>
  </si>
  <si>
    <t>11.12.2016</t>
  </si>
  <si>
    <t>17.01.2015</t>
  </si>
  <si>
    <t>15.12.2016</t>
  </si>
  <si>
    <t>16.01.2016</t>
  </si>
  <si>
    <t>05.11.2015</t>
  </si>
  <si>
    <t>04.11.2016</t>
  </si>
  <si>
    <t>08.11.2015</t>
  </si>
  <si>
    <t>07.11.2016</t>
  </si>
  <si>
    <t>11.08.2016</t>
  </si>
  <si>
    <t>02.12.2015</t>
  </si>
  <si>
    <t>01.12.2016</t>
  </si>
  <si>
    <t>30.11.2015</t>
  </si>
  <si>
    <t>29.11.2016</t>
  </si>
  <si>
    <t>29.07.2016</t>
  </si>
  <si>
    <t>26.03.2015</t>
  </si>
  <si>
    <t>25.03.2016</t>
  </si>
  <si>
    <t>Tabela nr 2 - budowle</t>
  </si>
  <si>
    <t xml:space="preserve">Tabela nr 4 - sprzęt elektroniczny </t>
  </si>
  <si>
    <t>Tabela nr 5 - pojazdy</t>
  </si>
  <si>
    <t>Tabela nr 6 - lokalizacje</t>
  </si>
  <si>
    <t>Tabela nr 7 - informacje ogólne</t>
  </si>
  <si>
    <t>Assistance</t>
  </si>
  <si>
    <t>Nie</t>
  </si>
  <si>
    <t>Tak</t>
  </si>
  <si>
    <t>Wygenerowane przez Zapytania w wersji</t>
  </si>
  <si>
    <t>1.32.2 2015-11-16</t>
  </si>
  <si>
    <t>Baza danych</t>
  </si>
  <si>
    <t>192.168.25.117/i_tuw_baza_prod</t>
  </si>
  <si>
    <t>Data wykonania zapytania</t>
  </si>
  <si>
    <t>Nazwa zapytania</t>
  </si>
  <si>
    <t>020 - Czlonek szkody</t>
  </si>
  <si>
    <t>Limit wyswietlanych wierszy</t>
  </si>
  <si>
    <t>brak limitu</t>
  </si>
  <si>
    <t>Parametry zapytania:</t>
  </si>
  <si>
    <t>Kod oddziału:</t>
  </si>
  <si>
    <t>Numer członka:</t>
  </si>
  <si>
    <t>Id osoby:(opcja)</t>
  </si>
  <si>
    <t>Nr</t>
  </si>
  <si>
    <t>Oddzial</t>
  </si>
  <si>
    <t>nr członkowski</t>
  </si>
  <si>
    <t>dane_osobowe</t>
  </si>
  <si>
    <t>symbol szkody</t>
  </si>
  <si>
    <t>data szkody</t>
  </si>
  <si>
    <t>zgloszona</t>
  </si>
  <si>
    <t>miejsce szkody</t>
  </si>
  <si>
    <t>przyczyna</t>
  </si>
  <si>
    <t>status</t>
  </si>
  <si>
    <t>wyplacono</t>
  </si>
  <si>
    <t>aktualna rezerwa brutto</t>
  </si>
  <si>
    <t>POWIAT ELBLĄSKI REPREZENTOWANY  PRZEZ ZARZĄD POWIATU</t>
  </si>
  <si>
    <t xml:space="preserve">23/12/74/18         </t>
  </si>
  <si>
    <t>82-300 ELBLĄG droga e7</t>
  </si>
  <si>
    <t>90 - nienależyte administrowanie drogami publicznymi</t>
  </si>
  <si>
    <t>O - Odmówiona</t>
  </si>
  <si>
    <t xml:space="preserve">35/12/74/18         </t>
  </si>
  <si>
    <t>14-400 pasłęk zamkowa</t>
  </si>
  <si>
    <t xml:space="preserve">44/12/74/18         </t>
  </si>
  <si>
    <t>82-300 ELBLĄG gardyny</t>
  </si>
  <si>
    <t>C - Zlikwidowana częsciowo</t>
  </si>
  <si>
    <t xml:space="preserve">42/12/74/18         </t>
  </si>
  <si>
    <t>82-300 ELBLĄG gronowo górne</t>
  </si>
  <si>
    <t>R - Zlikwidowana w całości</t>
  </si>
  <si>
    <t xml:space="preserve">51/12/74/18         </t>
  </si>
  <si>
    <t>82-300 ELBLĄG jagodnik</t>
  </si>
  <si>
    <t xml:space="preserve">40/12/74/18         </t>
  </si>
  <si>
    <t>82-300 ELBLĄG raczki elbląskie droga powiato</t>
  </si>
  <si>
    <t xml:space="preserve">41/12/74/18         </t>
  </si>
  <si>
    <t>82-300 ELBLĄG Raczki elblaskie</t>
  </si>
  <si>
    <t xml:space="preserve">58/12/74/18         </t>
  </si>
  <si>
    <t>14-400 pasłęk święty Gaj</t>
  </si>
  <si>
    <t xml:space="preserve">59/12/74/18         </t>
  </si>
  <si>
    <t>14-400 pasłęk pasłęk</t>
  </si>
  <si>
    <t xml:space="preserve">67/12/74/18         </t>
  </si>
  <si>
    <t>82-300 ELBLĄG młynary</t>
  </si>
  <si>
    <t xml:space="preserve">75/12/74/18         </t>
  </si>
  <si>
    <t>82-300 ELBLĄG droga powiatowa nr 1137n</t>
  </si>
  <si>
    <t xml:space="preserve">74/12/74/18         </t>
  </si>
  <si>
    <t>82-300 ELBLĄG stoboje</t>
  </si>
  <si>
    <t xml:space="preserve">80/12/74/18         </t>
  </si>
  <si>
    <t>82-300 ELBLĄG krasny las-łęczyce</t>
  </si>
  <si>
    <t xml:space="preserve">84/12/74/18         </t>
  </si>
  <si>
    <t>82-340 tolkmicko łęcze</t>
  </si>
  <si>
    <t xml:space="preserve">83/12/74/18         </t>
  </si>
  <si>
    <t>82-300 ELBLĄG SAPERÓW 14A</t>
  </si>
  <si>
    <t xml:space="preserve">85/12/74/18         </t>
  </si>
  <si>
    <t>82-335 gronowo elbląskie droga 1103n</t>
  </si>
  <si>
    <t xml:space="preserve">93/12/74/18         </t>
  </si>
  <si>
    <t>82-300 ELBLĄG droga powiatowa 1175</t>
  </si>
  <si>
    <t xml:space="preserve">97/12/74/18         </t>
  </si>
  <si>
    <t>82-300 ELBLĄG pomorska wieś</t>
  </si>
  <si>
    <t xml:space="preserve">107/12/74/18        </t>
  </si>
  <si>
    <t>82-300 ELBLĄG pasłęk droga 1181N</t>
  </si>
  <si>
    <t xml:space="preserve">106/12/74/18        </t>
  </si>
  <si>
    <t>82-300 ELBLĄG jezioro</t>
  </si>
  <si>
    <t xml:space="preserve">9/12/72/18          </t>
  </si>
  <si>
    <t>53 - deszcz nawalny</t>
  </si>
  <si>
    <t xml:space="preserve">10/12/72/18         </t>
  </si>
  <si>
    <t>82-300 ELBLĄG SAPERÓW 14</t>
  </si>
  <si>
    <t xml:space="preserve">129/12/74/18        </t>
  </si>
  <si>
    <t>82-300 ELBLĄG krzewsk</t>
  </si>
  <si>
    <t xml:space="preserve">130/12/74/18        </t>
  </si>
  <si>
    <t>82-300 ELBLĄG wojska polskiego 14/1</t>
  </si>
  <si>
    <t>92 - nienależyte wykonanie czynności zarządcy nieruchom</t>
  </si>
  <si>
    <t xml:space="preserve">5/12/79/18          </t>
  </si>
  <si>
    <t>52 - przepięcie</t>
  </si>
  <si>
    <t xml:space="preserve">145/12/74/18        </t>
  </si>
  <si>
    <t xml:space="preserve">146/12/74/18        </t>
  </si>
  <si>
    <t xml:space="preserve">156/12/74/18        </t>
  </si>
  <si>
    <t xml:space="preserve">172/12/74/18        </t>
  </si>
  <si>
    <t>82-300 ELBLĄG droga 1132</t>
  </si>
  <si>
    <t xml:space="preserve">174/12/74/18        </t>
  </si>
  <si>
    <t xml:space="preserve">171/12/74/18        </t>
  </si>
  <si>
    <t xml:space="preserve">12/12/79/18         </t>
  </si>
  <si>
    <t xml:space="preserve">185/12/74/18        </t>
  </si>
  <si>
    <t xml:space="preserve">1/13/74/18          </t>
  </si>
  <si>
    <t>82-300 ELBLĄG godkowo</t>
  </si>
  <si>
    <t xml:space="preserve">3/13/74/18          </t>
  </si>
  <si>
    <t xml:space="preserve">6/13/74/18          </t>
  </si>
  <si>
    <t>82-300 ELBLĄG janowo</t>
  </si>
  <si>
    <t xml:space="preserve">18/13/74/18         </t>
  </si>
  <si>
    <t>82-300 ELBLĄG królowej marii</t>
  </si>
  <si>
    <t xml:space="preserve">27/13/74/18         </t>
  </si>
  <si>
    <t xml:space="preserve">8/13/72/18          </t>
  </si>
  <si>
    <t>82-300 ELBLĄG Westerplatte 10</t>
  </si>
  <si>
    <t>67 - wydostanie się wody z urządz. wodnokanalizacyjnych</t>
  </si>
  <si>
    <t xml:space="preserve">34/13/74/18         </t>
  </si>
  <si>
    <t>82-300 ELBLĄG aUGUSTYNA sTEFFANA</t>
  </si>
  <si>
    <t xml:space="preserve">48/13/74/18         </t>
  </si>
  <si>
    <t>82-300 ELBLĄG DĘBICA - KAMIENNIK WIELKI</t>
  </si>
  <si>
    <t xml:space="preserve">50/13/74/18         </t>
  </si>
  <si>
    <t xml:space="preserve">54/13/74/18         </t>
  </si>
  <si>
    <t xml:space="preserve">58/13/74/18         </t>
  </si>
  <si>
    <t xml:space="preserve">55/13/74/18         </t>
  </si>
  <si>
    <t>82-300 ELBLĄG ogrodowa</t>
  </si>
  <si>
    <t xml:space="preserve">57/13/74/18         </t>
  </si>
  <si>
    <t>A - Anulowana</t>
  </si>
  <si>
    <t xml:space="preserve">70/13/74/18         </t>
  </si>
  <si>
    <t xml:space="preserve">4/13/79/18          </t>
  </si>
  <si>
    <t>14-400 pasłęk dworcowa</t>
  </si>
  <si>
    <t xml:space="preserve">78/13/74/18         </t>
  </si>
  <si>
    <t xml:space="preserve">86/13/74/18         </t>
  </si>
  <si>
    <t>82-300 ELBLĄG janiki pasłęckie-młynarska wol</t>
  </si>
  <si>
    <t xml:space="preserve">6/13/79/18          </t>
  </si>
  <si>
    <t>82-300 ELBLĄG dworcowa 6</t>
  </si>
  <si>
    <t xml:space="preserve">89/13/74/18         </t>
  </si>
  <si>
    <t>82-300 ELBLĄG MAJEWO</t>
  </si>
  <si>
    <t xml:space="preserve">18/13/72/18         </t>
  </si>
  <si>
    <t>6 - huragan</t>
  </si>
  <si>
    <t xml:space="preserve">95/13/74/18         </t>
  </si>
  <si>
    <t>82-300 ELBLĄG ogrodniki</t>
  </si>
  <si>
    <t xml:space="preserve">94/13/74/18         </t>
  </si>
  <si>
    <t>82-335 gronowo elbląskie fiszewo</t>
  </si>
  <si>
    <t xml:space="preserve">100/13/74/18        </t>
  </si>
  <si>
    <t>82-300 ELBLĄG łecze-kadyny</t>
  </si>
  <si>
    <t xml:space="preserve">81/13/14/18         </t>
  </si>
  <si>
    <t>82-300 ELBLĄG zacisze</t>
  </si>
  <si>
    <t>20 - kolizja z innym przedmiotem</t>
  </si>
  <si>
    <t xml:space="preserve">106/13/74/18        </t>
  </si>
  <si>
    <t>82-300 ELBLĄG JEZIORO</t>
  </si>
  <si>
    <t xml:space="preserve">117/13/74/18        </t>
  </si>
  <si>
    <t xml:space="preserve">28/13/46/18         </t>
  </si>
  <si>
    <t>127 - awaria mechaniczna</t>
  </si>
  <si>
    <t xml:space="preserve">321/13/33/18        </t>
  </si>
  <si>
    <t>82-300 ELBLĄG ŻEROMSKIEGO 2</t>
  </si>
  <si>
    <t xml:space="preserve">129/13/74/18        </t>
  </si>
  <si>
    <t>14-400 PASŁĘK WOJSKA POLSKIEGO 36</t>
  </si>
  <si>
    <t>3 - inne</t>
  </si>
  <si>
    <t xml:space="preserve">10/13/73/18         </t>
  </si>
  <si>
    <t>48 - rabunek</t>
  </si>
  <si>
    <t xml:space="preserve">9/13/73/18          </t>
  </si>
  <si>
    <t>82-300 ELBLĄG Grunwaldzka 114a</t>
  </si>
  <si>
    <t>47 - kradzież z włamaniem</t>
  </si>
  <si>
    <t xml:space="preserve">134/13/74/18        </t>
  </si>
  <si>
    <t>82-316 kamiennik wielki 1144n</t>
  </si>
  <si>
    <t xml:space="preserve">153/13/74/18        </t>
  </si>
  <si>
    <t xml:space="preserve">163/13/74/18        </t>
  </si>
  <si>
    <t>82-300 ELBLĄG przezmark</t>
  </si>
  <si>
    <t xml:space="preserve">123/13/14/18        </t>
  </si>
  <si>
    <t>14-400 Pasłęk droga</t>
  </si>
  <si>
    <t xml:space="preserve">170/13/74/18        </t>
  </si>
  <si>
    <t xml:space="preserve">171/13/74/18        </t>
  </si>
  <si>
    <t>82-300 ELBLĄG komorowo-przezmark</t>
  </si>
  <si>
    <t xml:space="preserve">1/14/46/18          </t>
  </si>
  <si>
    <t xml:space="preserve">4/14/46/18          </t>
  </si>
  <si>
    <t xml:space="preserve">31/14/74/18         </t>
  </si>
  <si>
    <t>82-300 ELBLĄG pasłęk</t>
  </si>
  <si>
    <t xml:space="preserve">30/14/14/18         </t>
  </si>
  <si>
    <t>82-310 Przezmark parking</t>
  </si>
  <si>
    <t>15 - kolizja dwóch pojazdów</t>
  </si>
  <si>
    <t xml:space="preserve">38/14/74/18         </t>
  </si>
  <si>
    <t xml:space="preserve">40/14/74/18         </t>
  </si>
  <si>
    <t xml:space="preserve">50/14/74/18         </t>
  </si>
  <si>
    <t>14-400 pasłęk jagiełły</t>
  </si>
  <si>
    <t>Z - Zgłoszona</t>
  </si>
  <si>
    <t xml:space="preserve">57/14/74/18         </t>
  </si>
  <si>
    <t>82-310 GRONOWO ELBLĄSKIE droga krzewsk-balewo</t>
  </si>
  <si>
    <t xml:space="preserve">60/14/74/18         </t>
  </si>
  <si>
    <t>14-400 PASŁĘK boh. westerplatte</t>
  </si>
  <si>
    <t xml:space="preserve">64/14/74/18         </t>
  </si>
  <si>
    <t>14-400 PASŁĘK gotkowo-klekotki</t>
  </si>
  <si>
    <t xml:space="preserve">76/14/74/18         </t>
  </si>
  <si>
    <t>14-400 PASŁĘK ogrodowa</t>
  </si>
  <si>
    <t xml:space="preserve">85/14/74/18         </t>
  </si>
  <si>
    <t>82-300 ELBLĄG rubno wielkie - nowakowo</t>
  </si>
  <si>
    <t xml:space="preserve">86/14/74/18         </t>
  </si>
  <si>
    <t>14-407 DOBRY DOBRY</t>
  </si>
  <si>
    <t xml:space="preserve">87/14/74/18         </t>
  </si>
  <si>
    <t>82-340 tolkmicko trasa tolkmicko-chojnowo</t>
  </si>
  <si>
    <t xml:space="preserve">88/14/74/18         </t>
  </si>
  <si>
    <t>82-310 elbląg przezmark-sierpin</t>
  </si>
  <si>
    <t xml:space="preserve">96/14/74/18         </t>
  </si>
  <si>
    <t xml:space="preserve">100/14/74/18        </t>
  </si>
  <si>
    <t>82-300 ELBLĄG droga przezmark - nowina</t>
  </si>
  <si>
    <t xml:space="preserve">116/14/74/18        </t>
  </si>
  <si>
    <t xml:space="preserve">118/14/74/18        </t>
  </si>
  <si>
    <t>14-400 pasłęk ul. słowackiego</t>
  </si>
  <si>
    <t xml:space="preserve">2/14/79/18          </t>
  </si>
  <si>
    <t>14-400 pasłęk dworcowa 6</t>
  </si>
  <si>
    <t xml:space="preserve">124/14/74/18        </t>
  </si>
  <si>
    <t>82-340 łęcze droga łęcze - ogrodniki</t>
  </si>
  <si>
    <t xml:space="preserve">127/14/74/18        </t>
  </si>
  <si>
    <t>82-300 ELBLĄG most pontonowy w Nowakowie</t>
  </si>
  <si>
    <t xml:space="preserve">3/14/79/18          </t>
  </si>
  <si>
    <t xml:space="preserve">130/14/74/18        </t>
  </si>
  <si>
    <t>82-316 milejewo droga milejewo - nowe monaster</t>
  </si>
  <si>
    <t xml:space="preserve">21/14/46/18         </t>
  </si>
  <si>
    <t xml:space="preserve">4/14/79/18          </t>
  </si>
  <si>
    <t xml:space="preserve">147/14/74/18        </t>
  </si>
  <si>
    <t xml:space="preserve">154/14/74/18        </t>
  </si>
  <si>
    <t>14-400 pasłęk droga Pasłęk - Marianka</t>
  </si>
  <si>
    <t xml:space="preserve">162/14/74/18        </t>
  </si>
  <si>
    <t>14-400 Powodowo SAPERÓW 14A</t>
  </si>
  <si>
    <t xml:space="preserve">163/14/74/18        </t>
  </si>
  <si>
    <t>82-300 ELBLĄG PRZEZMARK - KOMOROWO ŻUŁAWSKIE</t>
  </si>
  <si>
    <t xml:space="preserve">25/14/46/18         </t>
  </si>
  <si>
    <t xml:space="preserve">167/14/74/18        </t>
  </si>
  <si>
    <t xml:space="preserve">27/14/46/18         </t>
  </si>
  <si>
    <t xml:space="preserve">177/14/74/18        </t>
  </si>
  <si>
    <t>82-300 ELBLĄG droga Komorowo Żuławskie - Prz</t>
  </si>
  <si>
    <t xml:space="preserve">378/14/33/18        </t>
  </si>
  <si>
    <t>82-300 ELBLĄG kazimierzowo</t>
  </si>
  <si>
    <t xml:space="preserve">2/15/74/18          </t>
  </si>
  <si>
    <t>82-335 GRONOWO ELBLĄSKIE droga P 1103M Różany-Gronowo E</t>
  </si>
  <si>
    <t xml:space="preserve">1/15/75/18          </t>
  </si>
  <si>
    <t>82-300 ELBLĄG DP 1100N Nowakowo-Cieplice</t>
  </si>
  <si>
    <t>72 - dewastacja</t>
  </si>
  <si>
    <t xml:space="preserve">30/15/74/18         </t>
  </si>
  <si>
    <t>14-411 święty gaj Święty Gaj</t>
  </si>
  <si>
    <t xml:space="preserve">29/15/74/18         </t>
  </si>
  <si>
    <t>14-411 święty gaj wjazd od strony Bągartu</t>
  </si>
  <si>
    <t xml:space="preserve">32/15/74/18         </t>
  </si>
  <si>
    <t>82-325 markusy węgle-żukowo</t>
  </si>
  <si>
    <t xml:space="preserve">33/15/74/18         </t>
  </si>
  <si>
    <t>82-300 ELBLĄG dawna E7</t>
  </si>
  <si>
    <t xml:space="preserve">4/15/73/18          </t>
  </si>
  <si>
    <t>82-300 ELBLĄG droga 1103N Bielnik Drugi-Jano</t>
  </si>
  <si>
    <t xml:space="preserve">44/15/74/18         </t>
  </si>
  <si>
    <t>82-340 suchacz ul. Królowej Marii</t>
  </si>
  <si>
    <t xml:space="preserve">18/15/72/18         </t>
  </si>
  <si>
    <t xml:space="preserve">50/15/74/18         </t>
  </si>
  <si>
    <t xml:space="preserve">23/15/72/18         </t>
  </si>
  <si>
    <t>82-335 jegłownik dp nr 1103N</t>
  </si>
  <si>
    <t xml:space="preserve">61/15/74/18         </t>
  </si>
  <si>
    <t>82-335 GRONOWO ELBLĄSKIE droga Jasionna-Gajowiec</t>
  </si>
  <si>
    <t xml:space="preserve">65/15/74/18         </t>
  </si>
  <si>
    <t>14-400 Pasłek droga Młyn-Słobity</t>
  </si>
  <si>
    <t xml:space="preserve">5/15/75/18          </t>
  </si>
  <si>
    <t>82-300 ELBLĄG Stare Dolno</t>
  </si>
  <si>
    <t xml:space="preserve">69/15/74/18         </t>
  </si>
  <si>
    <t>82-300 ELBLĄG Raczki Elbląskie 26b, droga p1</t>
  </si>
  <si>
    <t xml:space="preserve">72/15/74/18         </t>
  </si>
  <si>
    <t>82-300 Komorowo Żuławskie dr. powiat. 1983N - na wys. Lu</t>
  </si>
  <si>
    <t xml:space="preserve">1/15/C8/18          </t>
  </si>
  <si>
    <t>82-300 ELBLĄG ZALEW WIŚLANY</t>
  </si>
  <si>
    <t xml:space="preserve">79/15/74/18         </t>
  </si>
  <si>
    <t>82-300 ELBLĄG droga P 1103N przed m. Stare D</t>
  </si>
  <si>
    <t xml:space="preserve">6/15/75/18          </t>
  </si>
  <si>
    <t>82-300 ELBLĄG Gronowo Górne, ul. Szafirowa</t>
  </si>
  <si>
    <t xml:space="preserve">84/15/74/18         </t>
  </si>
  <si>
    <t>14-400 PASŁĘK ul. Westerplatte - przy Agroma</t>
  </si>
  <si>
    <t xml:space="preserve">87/15/74/18         </t>
  </si>
  <si>
    <t>82-300 ELBLĄG Podgórze - Monasterzysko</t>
  </si>
  <si>
    <t xml:space="preserve">88/15/74/18         </t>
  </si>
  <si>
    <t>82-300 ELBLĄG droga 1137N</t>
  </si>
  <si>
    <t xml:space="preserve">7/15/79/18          </t>
  </si>
  <si>
    <t>82-300 ELBLĄG Rangóry</t>
  </si>
  <si>
    <t>9 - piorun</t>
  </si>
  <si>
    <t xml:space="preserve">91/15/74/18         </t>
  </si>
  <si>
    <t>14-400 PASŁĘK droga Robity - Łukszt</t>
  </si>
  <si>
    <t xml:space="preserve">34/15/72/18         </t>
  </si>
  <si>
    <t>14-400 PASŁĘK ul. Kopernika 20b</t>
  </si>
  <si>
    <t xml:space="preserve">33/15/72/18         </t>
  </si>
  <si>
    <t xml:space="preserve">100/15/74/18        </t>
  </si>
  <si>
    <t>14-400 PASŁĘK droga Łukszty-Pasłęk</t>
  </si>
  <si>
    <t xml:space="preserve">101/15/74/18        </t>
  </si>
  <si>
    <t>14-400 robity Robity</t>
  </si>
  <si>
    <t xml:space="preserve">39/15/72/18         </t>
  </si>
  <si>
    <t>14-400 Pasłęk Zespół Szkól w Pasłęku</t>
  </si>
  <si>
    <t xml:space="preserve">106/15/74/18        </t>
  </si>
  <si>
    <t>82-300 ELBLĄG DROGA JEGŁOWNIK - GRONOWO ELBL</t>
  </si>
  <si>
    <t xml:space="preserve">108/15/74/18        </t>
  </si>
  <si>
    <t>82-300 ELBLĄG droga Elbląg-Łęcze</t>
  </si>
  <si>
    <t xml:space="preserve">113/15/74/18        </t>
  </si>
  <si>
    <t>82-300 ELBLĄG droga</t>
  </si>
  <si>
    <t xml:space="preserve">111/15/74/18        </t>
  </si>
  <si>
    <t>82-340 tolkmicko jagiellońska 7b</t>
  </si>
  <si>
    <t xml:space="preserve">10/15/79/18         </t>
  </si>
  <si>
    <t>107 - niewłaściwe działanie człowieka</t>
  </si>
  <si>
    <t xml:space="preserve">118/15/74/18        </t>
  </si>
  <si>
    <t>82-300 ELBLĄG Raczki elbląskie</t>
  </si>
  <si>
    <t xml:space="preserve">13/15/73/18         </t>
  </si>
  <si>
    <t>82-300 ELBLĄG mojkowo droga powiatowa 1103N</t>
  </si>
  <si>
    <t>46 - kradzież</t>
  </si>
  <si>
    <t xml:space="preserve">45/15/72/18         </t>
  </si>
  <si>
    <t>82-300 ELBLĄG Władysławowo 4</t>
  </si>
  <si>
    <t xml:space="preserve">44/15/72/18         </t>
  </si>
  <si>
    <t>14-400 pasłęk ul. Kopernika 20b</t>
  </si>
  <si>
    <t xml:space="preserve">46/15/72/18         </t>
  </si>
  <si>
    <t>82-224 Lichnowy ul. Lachowicza 51/1</t>
  </si>
  <si>
    <t xml:space="preserve">12/15/75/18         </t>
  </si>
  <si>
    <t>14-411 rychliki droga 1103N oraz 1129N</t>
  </si>
  <si>
    <t xml:space="preserve">141/15/74/18        </t>
  </si>
  <si>
    <t>82-300 ELBLĄG stara &amp; - Komorowo Żuławskie</t>
  </si>
  <si>
    <t xml:space="preserve">157/15/74/18        </t>
  </si>
  <si>
    <t>82-300 ELBLĄG Raczki Elbląskie</t>
  </si>
  <si>
    <t xml:space="preserve">156/15/74/18        </t>
  </si>
  <si>
    <t>82-300 ELBLĄG droga Helenowo - Wikrowo</t>
  </si>
  <si>
    <t>Kozłowska Olga - TUW TUW O/Elbląg</t>
  </si>
  <si>
    <t>Sporządził:</t>
  </si>
  <si>
    <t>Elbląg, dnia 26.11.2015r.</t>
  </si>
  <si>
    <t>Tabela nr 8</t>
  </si>
  <si>
    <t>1 rok trwania umowy</t>
  </si>
  <si>
    <t>2 rok trwania umowy</t>
  </si>
  <si>
    <t>3 rok trwania umowy</t>
  </si>
  <si>
    <t xml:space="preserve"> Szacunkowa wartość pojazdu w drugim roku ubezpieczenia            </t>
  </si>
  <si>
    <t xml:space="preserve"> Szacunkowa wartość pojazdu w trzecim roku ubezpieczenia        </t>
  </si>
  <si>
    <t>Okres ubezpieczenia AC</t>
  </si>
  <si>
    <t xml:space="preserve">Składka w pierwszym roku ubezpieczenia w zł   </t>
  </si>
  <si>
    <t xml:space="preserve">Okres ubezpieczenia AC </t>
  </si>
  <si>
    <t xml:space="preserve">Składka w trzecim roku ubezpieczenia w zł   </t>
  </si>
  <si>
    <t>OC</t>
  </si>
  <si>
    <t>AC</t>
  </si>
  <si>
    <t>ASS</t>
  </si>
  <si>
    <t>NNW</t>
  </si>
  <si>
    <t>10.12.2016</t>
  </si>
  <si>
    <t>31.12.2016</t>
  </si>
  <si>
    <t>01.01.2017</t>
  </si>
  <si>
    <t>31.12.2017</t>
  </si>
  <si>
    <t>01.01.2018</t>
  </si>
  <si>
    <t>31.12.2018</t>
  </si>
  <si>
    <t>25.09.2016</t>
  </si>
  <si>
    <t>10.02.2016</t>
  </si>
  <si>
    <t>12.12.2016</t>
  </si>
  <si>
    <t>17.01.2016</t>
  </si>
  <si>
    <t>19.04.2016</t>
  </si>
  <si>
    <t>27.11.2016</t>
  </si>
  <si>
    <t xml:space="preserve"> 25.02.2016</t>
  </si>
  <si>
    <t xml:space="preserve"> 29.09.2016</t>
  </si>
  <si>
    <t>27.03.2016</t>
  </si>
  <si>
    <t xml:space="preserve"> 28.10.2016</t>
  </si>
  <si>
    <t xml:space="preserve"> 07.01.2016</t>
  </si>
  <si>
    <t>30.07.2016</t>
  </si>
  <si>
    <t>28.10.2016</t>
  </si>
  <si>
    <t>09.04.2016</t>
  </si>
  <si>
    <t xml:space="preserve"> 28.12.2016</t>
  </si>
  <si>
    <t>02.12.2016</t>
  </si>
  <si>
    <t>30.11.2016</t>
  </si>
  <si>
    <t>08.07.2016</t>
  </si>
  <si>
    <t>12.08.2016</t>
  </si>
  <si>
    <t xml:space="preserve"> 03.08.2016</t>
  </si>
  <si>
    <t xml:space="preserve"> 07.10.2016</t>
  </si>
  <si>
    <t xml:space="preserve"> 19.04.2016</t>
  </si>
  <si>
    <t xml:space="preserve"> 24.08.2016</t>
  </si>
  <si>
    <t>10.06.2016</t>
  </si>
  <si>
    <t>11.06.2016</t>
  </si>
  <si>
    <t>15.09.2016</t>
  </si>
  <si>
    <t>13.10.2016</t>
  </si>
  <si>
    <t>27.08.2016</t>
  </si>
  <si>
    <t>15.03.2016</t>
  </si>
  <si>
    <t xml:space="preserve"> 01.01.2016</t>
  </si>
  <si>
    <t xml:space="preserve"> 30.04.2016</t>
  </si>
  <si>
    <t>26.05.2016</t>
  </si>
  <si>
    <t>01.08.2016</t>
  </si>
  <si>
    <t xml:space="preserve"> 17.04.2016</t>
  </si>
  <si>
    <t>09.06.2016</t>
  </si>
  <si>
    <t xml:space="preserve"> 13.10.2016</t>
  </si>
  <si>
    <t xml:space="preserve"> 09.08.2016</t>
  </si>
  <si>
    <t>15.05.2016</t>
  </si>
  <si>
    <t>09.05.2016</t>
  </si>
  <si>
    <t>09.11.2016</t>
  </si>
  <si>
    <t>25.11.2016</t>
  </si>
  <si>
    <t>21.03.2016</t>
  </si>
  <si>
    <t>14.09.2016</t>
  </si>
  <si>
    <t xml:space="preserve"> 15.03.2016</t>
  </si>
  <si>
    <t xml:space="preserve"> 27.07.2016</t>
  </si>
  <si>
    <t>22.11.2016</t>
  </si>
  <si>
    <t>05.11.2016</t>
  </si>
  <si>
    <t>Tabela nr 9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</si>
</sst>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#,##0.00_ ;\-#,##0.00\ "/>
    <numFmt numFmtId="175" formatCode="0.0"/>
    <numFmt numFmtId="176" formatCode="_-* #,##0\ _z_ł_-;\-* #,##0\ _z_ł_-;_-* &quot;-&quot;??\ _z_ł_-;_-@_-"/>
    <numFmt numFmtId="177" formatCode="#,##0\ _z_ł"/>
    <numFmt numFmtId="178" formatCode="_-* #,##0\ &quot;zł&quot;_-;\-* #,##0\ &quot;zł&quot;_-;_-* &quot;-&quot;??\ &quot;zł&quot;_-;_-@_-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\ _z_ł_-;\-* #,##0.0\ _z_ł_-;_-* &quot;-&quot;??\ _z_ł_-;_-@_-"/>
    <numFmt numFmtId="182" formatCode="#,##0&quot; &quot;[$zł-415];&quot;-&quot;#,##0&quot; &quot;[$zł-415]"/>
    <numFmt numFmtId="183" formatCode="yy\-m\-d&quot; &quot;hh&quot;:&quot;mm"/>
    <numFmt numFmtId="184" formatCode="d&quot;.&quot;mm&quot;.&quot;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168" fontId="0" fillId="33" borderId="10" xfId="0" applyNumberFormat="1" applyFont="1" applyFill="1" applyBorder="1" applyAlignment="1">
      <alignment horizontal="right" vertical="center" wrapText="1"/>
    </xf>
    <xf numFmtId="44" fontId="0" fillId="33" borderId="10" xfId="64" applyFont="1" applyFill="1" applyBorder="1" applyAlignment="1">
      <alignment vertical="center" wrapText="1"/>
    </xf>
    <xf numFmtId="44" fontId="57" fillId="33" borderId="10" xfId="64" applyFont="1" applyFill="1" applyBorder="1" applyAlignment="1">
      <alignment vertical="center" wrapText="1"/>
    </xf>
    <xf numFmtId="168" fontId="57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44" fontId="0" fillId="33" borderId="10" xfId="64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35" borderId="18" xfId="53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34" borderId="18" xfId="53" applyFont="1" applyFill="1" applyBorder="1" applyAlignment="1">
      <alignment vertical="center"/>
      <protection/>
    </xf>
    <xf numFmtId="0" fontId="1" fillId="34" borderId="19" xfId="53" applyFont="1" applyFill="1" applyBorder="1" applyAlignment="1">
      <alignment vertical="center"/>
      <protection/>
    </xf>
    <xf numFmtId="0" fontId="0" fillId="35" borderId="10" xfId="5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0" fillId="0" borderId="11" xfId="64" applyFont="1" applyFill="1" applyBorder="1" applyAlignment="1">
      <alignment horizontal="center" vertical="center" wrapText="1"/>
    </xf>
    <xf numFmtId="168" fontId="0" fillId="0" borderId="10" xfId="64" applyNumberFormat="1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8" fontId="0" fillId="0" borderId="11" xfId="64" applyNumberFormat="1" applyFont="1" applyFill="1" applyBorder="1" applyAlignment="1">
      <alignment vertical="center" wrapText="1"/>
    </xf>
    <xf numFmtId="168" fontId="0" fillId="0" borderId="10" xfId="64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64" applyFont="1" applyBorder="1" applyAlignment="1">
      <alignment horizontal="right" vertical="center" wrapText="1"/>
    </xf>
    <xf numFmtId="44" fontId="0" fillId="0" borderId="11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168" fontId="1" fillId="33" borderId="11" xfId="64" applyNumberFormat="1" applyFont="1" applyFill="1" applyBorder="1" applyAlignment="1">
      <alignment vertical="center" wrapText="1"/>
    </xf>
    <xf numFmtId="168" fontId="1" fillId="33" borderId="10" xfId="64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68" fontId="0" fillId="0" borderId="0" xfId="0" applyNumberFormat="1" applyFill="1" applyAlignment="1">
      <alignment vertical="center"/>
    </xf>
    <xf numFmtId="168" fontId="1" fillId="34" borderId="20" xfId="42" applyNumberFormat="1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8" fontId="0" fillId="33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center" wrapText="1"/>
    </xf>
    <xf numFmtId="168" fontId="0" fillId="33" borderId="11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vertical="center" wrapText="1"/>
    </xf>
    <xf numFmtId="8" fontId="0" fillId="33" borderId="10" xfId="64" applyNumberFormat="1" applyFont="1" applyFill="1" applyBorder="1" applyAlignment="1">
      <alignment horizontal="right" vertical="center" wrapText="1"/>
    </xf>
    <xf numFmtId="8" fontId="0" fillId="33" borderId="10" xfId="64" applyNumberFormat="1" applyFont="1" applyFill="1" applyBorder="1" applyAlignment="1">
      <alignment vertical="center" wrapText="1"/>
    </xf>
    <xf numFmtId="8" fontId="57" fillId="33" borderId="10" xfId="64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right" vertical="center" wrapText="1"/>
    </xf>
    <xf numFmtId="44" fontId="0" fillId="35" borderId="10" xfId="64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vertical="center" wrapText="1"/>
    </xf>
    <xf numFmtId="44" fontId="0" fillId="33" borderId="11" xfId="64" applyFont="1" applyFill="1" applyBorder="1" applyAlignment="1">
      <alignment vertical="center" wrapText="1"/>
    </xf>
    <xf numFmtId="168" fontId="57" fillId="33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44" fontId="1" fillId="33" borderId="10" xfId="64" applyFont="1" applyFill="1" applyBorder="1" applyAlignment="1">
      <alignment horizontal="right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168" fontId="0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0" fontId="0" fillId="35" borderId="21" xfId="53" applyFont="1" applyFill="1" applyBorder="1" applyAlignment="1">
      <alignment horizontal="center" vertical="center"/>
      <protection/>
    </xf>
    <xf numFmtId="0" fontId="0" fillId="35" borderId="12" xfId="53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22" xfId="5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vertical="center"/>
    </xf>
    <xf numFmtId="168" fontId="0" fillId="0" borderId="10" xfId="0" applyNumberFormat="1" applyFont="1" applyFill="1" applyBorder="1" applyAlignment="1">
      <alignment horizontal="right" vertical="center"/>
    </xf>
    <xf numFmtId="44" fontId="57" fillId="33" borderId="10" xfId="64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left"/>
    </xf>
    <xf numFmtId="168" fontId="0" fillId="0" borderId="10" xfId="0" applyNumberFormat="1" applyFont="1" applyFill="1" applyBorder="1" applyAlignment="1">
      <alignment horizontal="right"/>
    </xf>
    <xf numFmtId="168" fontId="0" fillId="0" borderId="23" xfId="64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8" fontId="58" fillId="33" borderId="10" xfId="64" applyNumberFormat="1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168" fontId="5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8" fontId="0" fillId="33" borderId="10" xfId="64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4" fontId="0" fillId="0" borderId="11" xfId="64" applyFont="1" applyBorder="1" applyAlignment="1">
      <alignment horizontal="right" vertical="center" wrapText="1"/>
    </xf>
    <xf numFmtId="168" fontId="1" fillId="33" borderId="11" xfId="0" applyNumberFormat="1" applyFont="1" applyFill="1" applyBorder="1" applyAlignment="1">
      <alignment vertical="center" wrapText="1"/>
    </xf>
    <xf numFmtId="8" fontId="1" fillId="33" borderId="10" xfId="64" applyNumberFormat="1" applyFont="1" applyFill="1" applyBorder="1" applyAlignment="1">
      <alignment vertical="center" wrapText="1"/>
    </xf>
    <xf numFmtId="168" fontId="1" fillId="33" borderId="10" xfId="64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4" fontId="0" fillId="0" borderId="10" xfId="64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4" fontId="15" fillId="0" borderId="10" xfId="64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44" fontId="15" fillId="33" borderId="10" xfId="64" applyFont="1" applyFill="1" applyBorder="1" applyAlignment="1">
      <alignment horizontal="right" vertical="center" wrapText="1"/>
    </xf>
    <xf numFmtId="44" fontId="15" fillId="33" borderId="10" xfId="64" applyFont="1" applyFill="1" applyBorder="1" applyAlignment="1">
      <alignment horizontal="center" vertical="center" wrapText="1"/>
    </xf>
    <xf numFmtId="44" fontId="15" fillId="0" borderId="10" xfId="64" applyFont="1" applyBorder="1" applyAlignment="1">
      <alignment horizontal="center" vertical="center" wrapText="1"/>
    </xf>
    <xf numFmtId="44" fontId="0" fillId="0" borderId="11" xfId="64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44" fontId="0" fillId="35" borderId="10" xfId="64" applyFont="1" applyFill="1" applyBorder="1" applyAlignment="1">
      <alignment horizontal="right" vertical="center"/>
    </xf>
    <xf numFmtId="44" fontId="0" fillId="33" borderId="10" xfId="64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0" fillId="0" borderId="10" xfId="42" applyNumberFormat="1" applyFont="1" applyFill="1" applyBorder="1" applyAlignment="1">
      <alignment horizontal="center" vertical="center" wrapText="1"/>
    </xf>
    <xf numFmtId="0" fontId="15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1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44" fontId="0" fillId="0" borderId="11" xfId="64" applyFont="1" applyFill="1" applyBorder="1" applyAlignment="1">
      <alignment vertical="center" wrapText="1"/>
    </xf>
    <xf numFmtId="0" fontId="0" fillId="0" borderId="10" xfId="53" applyFont="1" applyFill="1" applyBorder="1" applyAlignment="1">
      <alignment vertical="center" wrapText="1"/>
      <protection/>
    </xf>
    <xf numFmtId="44" fontId="0" fillId="0" borderId="10" xfId="64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176" fontId="0" fillId="35" borderId="10" xfId="42" applyNumberFormat="1" applyFont="1" applyFill="1" applyBorder="1" applyAlignment="1">
      <alignment horizontal="center" vertical="center" wrapText="1"/>
    </xf>
    <xf numFmtId="44" fontId="18" fillId="0" borderId="10" xfId="67" applyFont="1" applyFill="1" applyBorder="1" applyAlignment="1">
      <alignment horizontal="right" vertical="center" wrapText="1"/>
    </xf>
    <xf numFmtId="44" fontId="18" fillId="0" borderId="10" xfId="67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8" fillId="33" borderId="10" xfId="53" applyFont="1" applyFill="1" applyBorder="1" applyAlignment="1">
      <alignment horizontal="center" vertical="center" wrapText="1"/>
      <protection/>
    </xf>
    <xf numFmtId="0" fontId="18" fillId="33" borderId="1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168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19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9" borderId="26" xfId="0" applyNumberFormat="1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8" fontId="0" fillId="0" borderId="10" xfId="67" applyNumberFormat="1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/>
    </xf>
    <xf numFmtId="1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4" fontId="14" fillId="33" borderId="10" xfId="64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34" borderId="10" xfId="53" applyFont="1" applyFill="1" applyBorder="1" applyAlignment="1">
      <alignment vertical="center"/>
      <protection/>
    </xf>
    <xf numFmtId="168" fontId="1" fillId="34" borderId="10" xfId="42" applyNumberFormat="1" applyFont="1" applyFill="1" applyBorder="1" applyAlignment="1">
      <alignment horizontal="center" vertical="center"/>
    </xf>
    <xf numFmtId="0" fontId="0" fillId="35" borderId="10" xfId="53" applyFont="1" applyFill="1" applyBorder="1" applyAlignment="1">
      <alignment horizontal="right" vertical="center"/>
      <protection/>
    </xf>
    <xf numFmtId="44" fontId="0" fillId="0" borderId="10" xfId="67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44" fontId="0" fillId="0" borderId="11" xfId="67" applyFont="1" applyFill="1" applyBorder="1" applyAlignment="1">
      <alignment horizontal="right" vertical="center" wrapText="1"/>
    </xf>
    <xf numFmtId="44" fontId="0" fillId="0" borderId="11" xfId="67" applyFont="1" applyFill="1" applyBorder="1" applyAlignment="1">
      <alignment horizontal="center" vertical="center" wrapText="1"/>
    </xf>
    <xf numFmtId="4" fontId="18" fillId="0" borderId="11" xfId="53" applyNumberFormat="1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0" fontId="18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7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168" fontId="0" fillId="33" borderId="10" xfId="67" applyNumberFormat="1" applyFont="1" applyFill="1" applyBorder="1" applyAlignment="1">
      <alignment horizontal="right" vertical="center" wrapText="1"/>
    </xf>
    <xf numFmtId="168" fontId="0" fillId="33" borderId="10" xfId="67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center"/>
    </xf>
    <xf numFmtId="0" fontId="0" fillId="35" borderId="10" xfId="53" applyFont="1" applyFill="1" applyBorder="1" applyAlignment="1">
      <alignment horizontal="center" vertical="center"/>
      <protection/>
    </xf>
    <xf numFmtId="168" fontId="0" fillId="0" borderId="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54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44" fontId="0" fillId="33" borderId="10" xfId="67" applyFont="1" applyFill="1" applyBorder="1" applyAlignment="1">
      <alignment vertical="center" wrapText="1"/>
    </xf>
    <xf numFmtId="44" fontId="57" fillId="33" borderId="10" xfId="67" applyFont="1" applyFill="1" applyBorder="1" applyAlignment="1">
      <alignment vertical="center" wrapText="1"/>
    </xf>
    <xf numFmtId="44" fontId="0" fillId="33" borderId="11" xfId="67" applyFont="1" applyFill="1" applyBorder="1" applyAlignment="1">
      <alignment vertical="center" wrapText="1"/>
    </xf>
    <xf numFmtId="168" fontId="1" fillId="33" borderId="11" xfId="67" applyNumberFormat="1" applyFont="1" applyFill="1" applyBorder="1" applyAlignment="1">
      <alignment vertical="center" wrapText="1"/>
    </xf>
    <xf numFmtId="44" fontId="0" fillId="33" borderId="10" xfId="67" applyFont="1" applyFill="1" applyBorder="1" applyAlignment="1">
      <alignment horizontal="right" vertical="center" wrapText="1"/>
    </xf>
    <xf numFmtId="44" fontId="1" fillId="33" borderId="11" xfId="67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168" fontId="0" fillId="0" borderId="10" xfId="54" applyNumberFormat="1" applyFont="1" applyFill="1" applyBorder="1" applyAlignment="1">
      <alignment horizontal="right" vertical="center" wrapText="1"/>
      <protection/>
    </xf>
    <xf numFmtId="7" fontId="0" fillId="0" borderId="10" xfId="42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5" borderId="0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44" fontId="59" fillId="0" borderId="10" xfId="64" applyFont="1" applyFill="1" applyBorder="1" applyAlignment="1">
      <alignment horizontal="center" vertical="center" wrapText="1"/>
    </xf>
    <xf numFmtId="168" fontId="59" fillId="0" borderId="11" xfId="0" applyNumberFormat="1" applyFont="1" applyFill="1" applyBorder="1" applyAlignment="1">
      <alignment vertical="center" wrapText="1"/>
    </xf>
    <xf numFmtId="2" fontId="59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168" fontId="0" fillId="0" borderId="11" xfId="64" applyNumberFormat="1" applyFont="1" applyFill="1" applyBorder="1" applyAlignment="1">
      <alignment horizontal="right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168" fontId="1" fillId="0" borderId="10" xfId="64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33" borderId="30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10" xfId="54" applyFont="1" applyFill="1" applyBorder="1" applyAlignment="1">
      <alignment horizontal="center" vertical="center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176" fontId="0" fillId="0" borderId="10" xfId="42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60" fillId="36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84" fontId="0" fillId="0" borderId="0" xfId="0" applyNumberFormat="1" applyAlignment="1">
      <alignment/>
    </xf>
    <xf numFmtId="182" fontId="6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176" fontId="6" fillId="0" borderId="0" xfId="42" applyNumberFormat="1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176" fontId="6" fillId="33" borderId="10" xfId="42" applyNumberFormat="1" applyFont="1" applyFill="1" applyBorder="1" applyAlignment="1">
      <alignment vertical="center"/>
    </xf>
    <xf numFmtId="176" fontId="6" fillId="33" borderId="12" xfId="42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vertical="center" wrapText="1"/>
    </xf>
    <xf numFmtId="176" fontId="6" fillId="7" borderId="10" xfId="42" applyNumberFormat="1" applyFont="1" applyFill="1" applyBorder="1" applyAlignment="1">
      <alignment/>
    </xf>
    <xf numFmtId="176" fontId="1" fillId="7" borderId="12" xfId="42" applyNumberFormat="1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18" fillId="7" borderId="10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0" fillId="6" borderId="22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18" fillId="6" borderId="10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0" fillId="5" borderId="2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8" fillId="5" borderId="10" xfId="0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4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42" applyNumberFormat="1" applyFont="1" applyFill="1" applyBorder="1" applyAlignment="1">
      <alignment horizontal="right" vertical="center"/>
    </xf>
    <xf numFmtId="176" fontId="6" fillId="0" borderId="10" xfId="42" applyNumberFormat="1" applyFont="1" applyBorder="1" applyAlignment="1">
      <alignment/>
    </xf>
    <xf numFmtId="176" fontId="1" fillId="0" borderId="12" xfId="42" applyNumberFormat="1" applyFont="1" applyFill="1" applyBorder="1" applyAlignment="1">
      <alignment horizontal="right" vertical="center"/>
    </xf>
    <xf numFmtId="0" fontId="0" fillId="7" borderId="22" xfId="52" applyFont="1" applyFill="1" applyBorder="1" applyAlignment="1">
      <alignment horizontal="center" vertical="center" wrapText="1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0" fillId="6" borderId="22" xfId="52" applyFont="1" applyFill="1" applyBorder="1" applyAlignment="1">
      <alignment horizontal="center" vertical="center" wrapText="1"/>
      <protection/>
    </xf>
    <xf numFmtId="0" fontId="0" fillId="6" borderId="10" xfId="52" applyFont="1" applyFill="1" applyBorder="1" applyAlignment="1">
      <alignment horizontal="center" vertical="center" wrapText="1"/>
      <protection/>
    </xf>
    <xf numFmtId="0" fontId="0" fillId="6" borderId="12" xfId="0" applyFont="1" applyFill="1" applyBorder="1" applyAlignment="1">
      <alignment vertical="center"/>
    </xf>
    <xf numFmtId="0" fontId="0" fillId="5" borderId="22" xfId="52" applyFont="1" applyFill="1" applyBorder="1" applyAlignment="1">
      <alignment horizontal="center" vertical="center" wrapText="1"/>
      <protection/>
    </xf>
    <xf numFmtId="0" fontId="0" fillId="5" borderId="10" xfId="52" applyFont="1" applyFill="1" applyBorder="1" applyAlignment="1">
      <alignment horizontal="center" vertical="center" wrapText="1"/>
      <protection/>
    </xf>
    <xf numFmtId="0" fontId="0" fillId="5" borderId="31" xfId="0" applyFont="1" applyFill="1" applyBorder="1" applyAlignment="1">
      <alignment vertical="center"/>
    </xf>
    <xf numFmtId="44" fontId="0" fillId="0" borderId="10" xfId="67" applyFont="1" applyFill="1" applyBorder="1" applyAlignment="1">
      <alignment horizontal="center" vertical="center"/>
    </xf>
    <xf numFmtId="0" fontId="0" fillId="7" borderId="22" xfId="54" applyFont="1" applyFill="1" applyBorder="1" applyAlignment="1">
      <alignment horizontal="center" vertical="center" wrapText="1"/>
      <protection/>
    </xf>
    <xf numFmtId="0" fontId="0" fillId="7" borderId="10" xfId="54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/>
      <protection/>
    </xf>
    <xf numFmtId="176" fontId="1" fillId="7" borderId="10" xfId="42" applyNumberFormat="1" applyFont="1" applyFill="1" applyBorder="1" applyAlignment="1">
      <alignment vertical="center"/>
    </xf>
    <xf numFmtId="176" fontId="1" fillId="7" borderId="12" xfId="42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center" vertical="center"/>
    </xf>
    <xf numFmtId="11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176" fontId="6" fillId="0" borderId="10" xfId="42" applyNumberFormat="1" applyFont="1" applyBorder="1" applyAlignment="1">
      <alignment vertical="center"/>
    </xf>
    <xf numFmtId="49" fontId="0" fillId="0" borderId="10" xfId="42" applyNumberFormat="1" applyFont="1" applyFill="1" applyBorder="1" applyAlignment="1">
      <alignment horizontal="center" vertical="center"/>
    </xf>
    <xf numFmtId="176" fontId="1" fillId="33" borderId="10" xfId="42" applyNumberFormat="1" applyFont="1" applyFill="1" applyBorder="1" applyAlignment="1">
      <alignment horizontal="right" vertical="center"/>
    </xf>
    <xf numFmtId="0" fontId="15" fillId="0" borderId="10" xfId="52" applyFont="1" applyFill="1" applyBorder="1" applyAlignment="1">
      <alignment horizontal="center" vertical="center"/>
      <protection/>
    </xf>
    <xf numFmtId="176" fontId="0" fillId="0" borderId="10" xfId="42" applyNumberFormat="1" applyFont="1" applyFill="1" applyBorder="1" applyAlignment="1">
      <alignment horizontal="center" vertical="center"/>
    </xf>
    <xf numFmtId="176" fontId="0" fillId="35" borderId="10" xfId="42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vertical="center" wrapText="1"/>
    </xf>
    <xf numFmtId="176" fontId="14" fillId="7" borderId="10" xfId="42" applyNumberFormat="1" applyFont="1" applyFill="1" applyBorder="1" applyAlignment="1">
      <alignment vertical="center"/>
    </xf>
    <xf numFmtId="176" fontId="1" fillId="0" borderId="14" xfId="42" applyNumberFormat="1" applyFont="1" applyFill="1" applyBorder="1" applyAlignment="1">
      <alignment horizontal="right" vertical="center"/>
    </xf>
    <xf numFmtId="176" fontId="6" fillId="0" borderId="14" xfId="42" applyNumberFormat="1" applyFont="1" applyBorder="1" applyAlignment="1">
      <alignment/>
    </xf>
    <xf numFmtId="176" fontId="1" fillId="0" borderId="32" xfId="42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6" fontId="6" fillId="0" borderId="24" xfId="42" applyNumberFormat="1" applyFont="1" applyBorder="1" applyAlignment="1">
      <alignment/>
    </xf>
    <xf numFmtId="176" fontId="6" fillId="0" borderId="27" xfId="42" applyNumberFormat="1" applyFont="1" applyBorder="1" applyAlignment="1">
      <alignment/>
    </xf>
    <xf numFmtId="176" fontId="6" fillId="0" borderId="28" xfId="42" applyNumberFormat="1" applyFont="1" applyBorder="1" applyAlignment="1">
      <alignment/>
    </xf>
    <xf numFmtId="0" fontId="0" fillId="7" borderId="33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18" fillId="7" borderId="16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0" fillId="6" borderId="35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18" fillId="6" borderId="16" xfId="0" applyFont="1" applyFill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0" fillId="5" borderId="35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18" fillId="5" borderId="16" xfId="0" applyFont="1" applyFill="1" applyBorder="1" applyAlignment="1">
      <alignment horizontal="center"/>
    </xf>
    <xf numFmtId="0" fontId="18" fillId="5" borderId="36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4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168" fontId="1" fillId="34" borderId="26" xfId="0" applyNumberFormat="1" applyFont="1" applyFill="1" applyBorder="1" applyAlignment="1">
      <alignment horizontal="center" vertical="center" wrapText="1"/>
    </xf>
    <xf numFmtId="168" fontId="1" fillId="34" borderId="41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left" vertical="center" wrapText="1"/>
    </xf>
    <xf numFmtId="0" fontId="1" fillId="7" borderId="45" xfId="0" applyFont="1" applyFill="1" applyBorder="1" applyAlignment="1">
      <alignment horizontal="left" vertical="center" wrapText="1"/>
    </xf>
    <xf numFmtId="0" fontId="1" fillId="7" borderId="4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176" fontId="6" fillId="33" borderId="10" xfId="42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176" fontId="6" fillId="33" borderId="12" xfId="42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załącznik nr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4.140625" style="1" customWidth="1"/>
    <col min="3" max="3" width="22.00390625" style="1" customWidth="1"/>
    <col min="4" max="4" width="15.7109375" style="1" customWidth="1"/>
    <col min="5" max="5" width="12.28125" style="1" customWidth="1"/>
    <col min="6" max="6" width="16.28125" style="48" customWidth="1"/>
    <col min="7" max="7" width="17.421875" style="1" customWidth="1"/>
    <col min="8" max="8" width="35.8515625" style="1" customWidth="1"/>
    <col min="9" max="9" width="34.8515625" style="1" customWidth="1"/>
    <col min="10" max="11" width="15.7109375" style="1" customWidth="1"/>
    <col min="12" max="12" width="18.57421875" style="1" customWidth="1"/>
    <col min="13" max="13" width="25.421875" style="1" customWidth="1"/>
    <col min="14" max="14" width="31.140625" style="1" customWidth="1"/>
    <col min="15" max="15" width="15.421875" style="1" customWidth="1"/>
    <col min="16" max="16" width="14.57421875" style="1" customWidth="1"/>
    <col min="17" max="17" width="16.7109375" style="1" customWidth="1"/>
    <col min="18" max="18" width="14.7109375" style="1" customWidth="1"/>
    <col min="19" max="19" width="14.421875" style="1" customWidth="1"/>
    <col min="20" max="20" width="13.140625" style="1" customWidth="1"/>
    <col min="21" max="21" width="16.00390625" style="1" customWidth="1"/>
    <col min="22" max="22" width="13.7109375" style="1" customWidth="1"/>
    <col min="23" max="23" width="11.28125" style="1" customWidth="1"/>
    <col min="24" max="24" width="15.28125" style="1" customWidth="1"/>
    <col min="25" max="25" width="17.421875" style="1" customWidth="1"/>
    <col min="26" max="26" width="14.421875" style="1" customWidth="1"/>
    <col min="27" max="27" width="14.8515625" style="73" customWidth="1"/>
    <col min="28" max="16384" width="9.140625" style="1" customWidth="1"/>
  </cols>
  <sheetData>
    <row r="1" spans="1:2" ht="12.75">
      <c r="A1" s="319" t="s">
        <v>1416</v>
      </c>
      <c r="B1" s="6"/>
    </row>
    <row r="2" spans="2:21" ht="13.5" thickBot="1">
      <c r="B2" s="4"/>
      <c r="C2" s="4"/>
      <c r="D2" s="4"/>
      <c r="E2" s="4"/>
      <c r="F2" s="89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ht="30" customHeight="1">
      <c r="A3" s="474" t="s">
        <v>57</v>
      </c>
      <c r="B3" s="457" t="s">
        <v>57</v>
      </c>
      <c r="C3" s="457" t="s">
        <v>55</v>
      </c>
      <c r="D3" s="457" t="s">
        <v>56</v>
      </c>
      <c r="E3" s="457" t="s">
        <v>1</v>
      </c>
      <c r="F3" s="466" t="s">
        <v>30</v>
      </c>
      <c r="G3" s="464" t="s">
        <v>70</v>
      </c>
      <c r="H3" s="457" t="s">
        <v>71</v>
      </c>
      <c r="I3" s="457" t="s">
        <v>2</v>
      </c>
      <c r="J3" s="457" t="s">
        <v>4</v>
      </c>
      <c r="K3" s="457"/>
      <c r="L3" s="457"/>
      <c r="M3" s="464" t="s">
        <v>45</v>
      </c>
      <c r="N3" s="464" t="s">
        <v>46</v>
      </c>
      <c r="O3" s="468" t="s">
        <v>72</v>
      </c>
      <c r="P3" s="469"/>
      <c r="Q3" s="469"/>
      <c r="R3" s="469"/>
      <c r="S3" s="469"/>
      <c r="T3" s="470"/>
      <c r="U3" s="464" t="s">
        <v>73</v>
      </c>
      <c r="V3" s="464" t="s">
        <v>74</v>
      </c>
      <c r="W3" s="464" t="s">
        <v>75</v>
      </c>
      <c r="X3" s="457" t="s">
        <v>3</v>
      </c>
      <c r="Y3" s="457" t="s">
        <v>34</v>
      </c>
      <c r="Z3" s="455" t="s">
        <v>78</v>
      </c>
      <c r="AA3" s="462" t="s">
        <v>35</v>
      </c>
    </row>
    <row r="4" spans="1:27" ht="72" customHeight="1" thickBot="1">
      <c r="A4" s="475"/>
      <c r="B4" s="458"/>
      <c r="C4" s="458"/>
      <c r="D4" s="458"/>
      <c r="E4" s="458"/>
      <c r="F4" s="467"/>
      <c r="G4" s="465"/>
      <c r="H4" s="458"/>
      <c r="I4" s="458"/>
      <c r="J4" s="58" t="s">
        <v>49</v>
      </c>
      <c r="K4" s="58" t="s">
        <v>5</v>
      </c>
      <c r="L4" s="58" t="s">
        <v>6</v>
      </c>
      <c r="M4" s="465"/>
      <c r="N4" s="465"/>
      <c r="O4" s="58" t="s">
        <v>39</v>
      </c>
      <c r="P4" s="58" t="s">
        <v>40</v>
      </c>
      <c r="Q4" s="58" t="s">
        <v>41</v>
      </c>
      <c r="R4" s="58" t="s">
        <v>42</v>
      </c>
      <c r="S4" s="58" t="s">
        <v>43</v>
      </c>
      <c r="T4" s="58" t="s">
        <v>44</v>
      </c>
      <c r="U4" s="465"/>
      <c r="V4" s="465"/>
      <c r="W4" s="465"/>
      <c r="X4" s="458"/>
      <c r="Y4" s="458"/>
      <c r="Z4" s="456"/>
      <c r="AA4" s="463"/>
    </row>
    <row r="5" spans="1:27" ht="12.75">
      <c r="A5" s="121">
        <v>1</v>
      </c>
      <c r="B5" s="459" t="s">
        <v>314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 ht="157.5">
      <c r="A6" s="39"/>
      <c r="B6" s="57">
        <v>1</v>
      </c>
      <c r="C6" s="83" t="s">
        <v>315</v>
      </c>
      <c r="D6" s="8" t="s">
        <v>317</v>
      </c>
      <c r="E6" s="88" t="s">
        <v>320</v>
      </c>
      <c r="F6" s="55">
        <v>10656695</v>
      </c>
      <c r="G6" s="59" t="s">
        <v>62</v>
      </c>
      <c r="H6" s="62" t="s">
        <v>321</v>
      </c>
      <c r="I6" s="83" t="s">
        <v>322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315"/>
      <c r="V6" s="39"/>
      <c r="W6" s="39"/>
      <c r="X6" s="39"/>
      <c r="Y6" s="39"/>
      <c r="Z6" s="65"/>
      <c r="AA6" s="111" t="s">
        <v>60</v>
      </c>
    </row>
    <row r="7" spans="1:27" ht="90">
      <c r="A7" s="39"/>
      <c r="B7" s="57">
        <v>2</v>
      </c>
      <c r="C7" s="83" t="s">
        <v>316</v>
      </c>
      <c r="D7" s="8" t="s">
        <v>318</v>
      </c>
      <c r="E7" s="88" t="s">
        <v>319</v>
      </c>
      <c r="F7" s="125">
        <v>2530717</v>
      </c>
      <c r="G7" s="59" t="s">
        <v>62</v>
      </c>
      <c r="H7" s="88" t="s">
        <v>323</v>
      </c>
      <c r="I7" s="83" t="s">
        <v>324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15"/>
      <c r="V7" s="39"/>
      <c r="W7" s="39"/>
      <c r="X7" s="39"/>
      <c r="Y7" s="39"/>
      <c r="Z7" s="65"/>
      <c r="AA7" s="111"/>
    </row>
    <row r="8" spans="1:27" ht="12.75">
      <c r="A8" s="39"/>
      <c r="B8" s="57">
        <v>3</v>
      </c>
      <c r="C8" s="12" t="s">
        <v>126</v>
      </c>
      <c r="D8" s="8" t="s">
        <v>77</v>
      </c>
      <c r="E8" s="88" t="s">
        <v>319</v>
      </c>
      <c r="F8" s="59">
        <v>76020</v>
      </c>
      <c r="G8" s="59" t="s">
        <v>62</v>
      </c>
      <c r="H8" s="20" t="s">
        <v>84</v>
      </c>
      <c r="I8" s="83" t="s">
        <v>325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15"/>
      <c r="V8" s="39"/>
      <c r="W8" s="39"/>
      <c r="X8" s="39"/>
      <c r="Y8" s="39"/>
      <c r="Z8" s="65"/>
      <c r="AA8" s="111"/>
    </row>
    <row r="9" spans="1:27" ht="12.75">
      <c r="A9" s="39"/>
      <c r="B9" s="57">
        <v>4</v>
      </c>
      <c r="C9" s="12" t="s">
        <v>126</v>
      </c>
      <c r="D9" s="8" t="s">
        <v>77</v>
      </c>
      <c r="E9" s="88" t="s">
        <v>319</v>
      </c>
      <c r="F9" s="59">
        <v>498680</v>
      </c>
      <c r="G9" s="59" t="s">
        <v>62</v>
      </c>
      <c r="H9" s="20" t="s">
        <v>84</v>
      </c>
      <c r="I9" s="83" t="s">
        <v>326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15"/>
      <c r="V9" s="39"/>
      <c r="W9" s="39"/>
      <c r="X9" s="39"/>
      <c r="Y9" s="39"/>
      <c r="Z9" s="65"/>
      <c r="AA9" s="111"/>
    </row>
    <row r="10" spans="1:27" ht="12.75">
      <c r="A10" s="449" t="s">
        <v>11</v>
      </c>
      <c r="B10" s="450"/>
      <c r="C10" s="450"/>
      <c r="D10" s="450"/>
      <c r="E10" s="451"/>
      <c r="F10" s="87">
        <f>SUM(F6:F9)</f>
        <v>13762112</v>
      </c>
      <c r="G10" s="9"/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9"/>
      <c r="W10" s="39"/>
      <c r="X10" s="39"/>
      <c r="Y10" s="39"/>
      <c r="Z10" s="65"/>
      <c r="AA10" s="111"/>
    </row>
    <row r="11" spans="1:27" ht="12.75" customHeight="1">
      <c r="A11" s="127">
        <v>2</v>
      </c>
      <c r="B11" s="452" t="s">
        <v>218</v>
      </c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4"/>
    </row>
    <row r="12" spans="1:27" ht="45">
      <c r="A12" s="11"/>
      <c r="B12" s="57">
        <v>5</v>
      </c>
      <c r="C12" s="8" t="s">
        <v>219</v>
      </c>
      <c r="D12" s="84" t="s">
        <v>220</v>
      </c>
      <c r="E12" s="8" t="s">
        <v>221</v>
      </c>
      <c r="F12" s="108">
        <v>2957100</v>
      </c>
      <c r="G12" s="9" t="s">
        <v>62</v>
      </c>
      <c r="H12" s="110" t="s">
        <v>224</v>
      </c>
      <c r="I12" s="8" t="s">
        <v>225</v>
      </c>
      <c r="J12" s="109" t="s">
        <v>222</v>
      </c>
      <c r="K12" s="109" t="s">
        <v>162</v>
      </c>
      <c r="L12" s="109" t="s">
        <v>223</v>
      </c>
      <c r="M12" s="8"/>
      <c r="N12" s="8"/>
      <c r="O12" s="8" t="s">
        <v>226</v>
      </c>
      <c r="P12" s="8" t="s">
        <v>227</v>
      </c>
      <c r="Q12" s="8" t="s">
        <v>226</v>
      </c>
      <c r="R12" s="8" t="s">
        <v>228</v>
      </c>
      <c r="S12" s="8" t="s">
        <v>229</v>
      </c>
      <c r="T12" s="8" t="s">
        <v>226</v>
      </c>
      <c r="U12" s="8"/>
      <c r="V12" s="111">
        <v>985.7</v>
      </c>
      <c r="W12" s="39"/>
      <c r="X12" s="111">
        <v>1</v>
      </c>
      <c r="Y12" s="111" t="s">
        <v>61</v>
      </c>
      <c r="Z12" s="111"/>
      <c r="AA12" s="81" t="s">
        <v>61</v>
      </c>
    </row>
    <row r="13" spans="1:27" ht="12.75">
      <c r="A13" s="449" t="s">
        <v>11</v>
      </c>
      <c r="B13" s="450"/>
      <c r="C13" s="450"/>
      <c r="D13" s="450"/>
      <c r="E13" s="451"/>
      <c r="F13" s="166">
        <v>2957100</v>
      </c>
      <c r="G13" s="9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9"/>
      <c r="W13" s="39"/>
      <c r="X13" s="39"/>
      <c r="Y13" s="39"/>
      <c r="Z13" s="65"/>
      <c r="AA13" s="81"/>
    </row>
    <row r="14" spans="1:27" ht="12.75">
      <c r="A14" s="127">
        <v>3</v>
      </c>
      <c r="B14" s="476" t="s">
        <v>58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124"/>
    </row>
    <row r="15" spans="1:27" ht="90">
      <c r="A15" s="11"/>
      <c r="B15" s="57">
        <v>6</v>
      </c>
      <c r="C15" s="84" t="s">
        <v>59</v>
      </c>
      <c r="D15" s="83" t="s">
        <v>77</v>
      </c>
      <c r="E15" s="20">
        <v>1980</v>
      </c>
      <c r="F15" s="86">
        <v>3137400</v>
      </c>
      <c r="G15" s="59" t="s">
        <v>62</v>
      </c>
      <c r="H15" s="62" t="s">
        <v>63</v>
      </c>
      <c r="I15" s="20" t="s">
        <v>76</v>
      </c>
      <c r="J15" s="20" t="s">
        <v>64</v>
      </c>
      <c r="K15" s="20" t="s">
        <v>65</v>
      </c>
      <c r="L15" s="20" t="s">
        <v>66</v>
      </c>
      <c r="M15" s="19" t="s">
        <v>67</v>
      </c>
      <c r="N15" s="19" t="s">
        <v>68</v>
      </c>
      <c r="O15" s="20" t="s">
        <v>69</v>
      </c>
      <c r="P15" s="20" t="s">
        <v>69</v>
      </c>
      <c r="Q15" s="20" t="s">
        <v>69</v>
      </c>
      <c r="R15" s="20" t="s">
        <v>69</v>
      </c>
      <c r="S15" s="20" t="s">
        <v>68</v>
      </c>
      <c r="T15" s="20" t="s">
        <v>69</v>
      </c>
      <c r="U15" s="60">
        <v>830</v>
      </c>
      <c r="V15" s="309"/>
      <c r="W15" s="60">
        <v>3234.2</v>
      </c>
      <c r="X15" s="61">
        <v>4</v>
      </c>
      <c r="Y15" s="60" t="s">
        <v>60</v>
      </c>
      <c r="Z15" s="66" t="s">
        <v>60</v>
      </c>
      <c r="AA15" s="68" t="s">
        <v>60</v>
      </c>
    </row>
    <row r="16" spans="1:27" ht="12.75">
      <c r="A16" s="478" t="s">
        <v>11</v>
      </c>
      <c r="B16" s="479"/>
      <c r="C16" s="479"/>
      <c r="D16" s="479"/>
      <c r="E16" s="480"/>
      <c r="F16" s="317">
        <v>3137400</v>
      </c>
      <c r="G16" s="9"/>
      <c r="H16" s="6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9"/>
      <c r="W16" s="39"/>
      <c r="X16" s="39"/>
      <c r="Y16" s="39"/>
      <c r="Z16" s="65"/>
      <c r="AA16" s="81"/>
    </row>
    <row r="17" spans="1:27" ht="12.75">
      <c r="A17" s="127">
        <v>4</v>
      </c>
      <c r="B17" s="452" t="s">
        <v>118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4"/>
      <c r="AA17" s="124"/>
    </row>
    <row r="18" spans="1:27" ht="78.75">
      <c r="A18" s="11"/>
      <c r="B18" s="57">
        <v>7</v>
      </c>
      <c r="C18" s="83" t="s">
        <v>130</v>
      </c>
      <c r="D18" s="83" t="s">
        <v>119</v>
      </c>
      <c r="E18" s="20">
        <v>1972</v>
      </c>
      <c r="F18" s="313">
        <v>290000</v>
      </c>
      <c r="G18" s="85" t="s">
        <v>62</v>
      </c>
      <c r="H18" s="63"/>
      <c r="I18" s="20" t="s">
        <v>132</v>
      </c>
      <c r="J18" s="88" t="s">
        <v>133</v>
      </c>
      <c r="K18" s="88" t="s">
        <v>134</v>
      </c>
      <c r="L18" s="88" t="s">
        <v>137</v>
      </c>
      <c r="M18" s="8" t="s">
        <v>153</v>
      </c>
      <c r="N18" s="8"/>
      <c r="O18" s="20" t="s">
        <v>157</v>
      </c>
      <c r="P18" s="20" t="s">
        <v>158</v>
      </c>
      <c r="Q18" s="20" t="s">
        <v>157</v>
      </c>
      <c r="R18" s="20" t="s">
        <v>158</v>
      </c>
      <c r="S18" s="20" t="s">
        <v>159</v>
      </c>
      <c r="T18" s="20" t="s">
        <v>158</v>
      </c>
      <c r="U18" s="46">
        <v>138.3</v>
      </c>
      <c r="V18" s="20">
        <v>219.8</v>
      </c>
      <c r="W18" s="20">
        <v>1006.34</v>
      </c>
      <c r="X18" s="20">
        <v>2</v>
      </c>
      <c r="Y18" s="20" t="s">
        <v>61</v>
      </c>
      <c r="Z18" s="20" t="s">
        <v>61</v>
      </c>
      <c r="AA18" s="20" t="s">
        <v>61</v>
      </c>
    </row>
    <row r="19" spans="1:27" ht="90">
      <c r="A19" s="11"/>
      <c r="B19" s="57">
        <v>8</v>
      </c>
      <c r="C19" s="83" t="s">
        <v>120</v>
      </c>
      <c r="D19" s="83" t="s">
        <v>121</v>
      </c>
      <c r="E19" s="20" t="s">
        <v>131</v>
      </c>
      <c r="F19" s="313">
        <v>6306000</v>
      </c>
      <c r="G19" s="85" t="s">
        <v>62</v>
      </c>
      <c r="H19" s="63"/>
      <c r="I19" s="20" t="s">
        <v>116</v>
      </c>
      <c r="J19" s="88" t="s">
        <v>135</v>
      </c>
      <c r="K19" s="88" t="s">
        <v>136</v>
      </c>
      <c r="L19" s="88" t="s">
        <v>140</v>
      </c>
      <c r="M19" s="12" t="s">
        <v>154</v>
      </c>
      <c r="N19" s="12" t="s">
        <v>155</v>
      </c>
      <c r="O19" s="20" t="s">
        <v>157</v>
      </c>
      <c r="P19" s="20" t="s">
        <v>157</v>
      </c>
      <c r="Q19" s="20" t="s">
        <v>160</v>
      </c>
      <c r="R19" s="20" t="s">
        <v>157</v>
      </c>
      <c r="S19" s="20" t="s">
        <v>159</v>
      </c>
      <c r="T19" s="20" t="s">
        <v>157</v>
      </c>
      <c r="U19" s="46">
        <v>783.11</v>
      </c>
      <c r="V19" s="20">
        <v>2102</v>
      </c>
      <c r="W19" s="20">
        <v>9102</v>
      </c>
      <c r="X19" s="20">
        <v>4</v>
      </c>
      <c r="Y19" s="20" t="s">
        <v>60</v>
      </c>
      <c r="Z19" s="20" t="s">
        <v>60</v>
      </c>
      <c r="AA19" s="20" t="s">
        <v>60</v>
      </c>
    </row>
    <row r="20" spans="1:27" ht="38.25">
      <c r="A20" s="11"/>
      <c r="B20" s="57">
        <v>9</v>
      </c>
      <c r="C20" s="83" t="s">
        <v>122</v>
      </c>
      <c r="D20" s="83" t="s">
        <v>123</v>
      </c>
      <c r="E20" s="20">
        <v>1973</v>
      </c>
      <c r="F20" s="313">
        <v>21000</v>
      </c>
      <c r="G20" s="85" t="s">
        <v>62</v>
      </c>
      <c r="H20" s="63"/>
      <c r="I20" s="20" t="s">
        <v>116</v>
      </c>
      <c r="J20" s="88" t="s">
        <v>138</v>
      </c>
      <c r="K20" s="88" t="s">
        <v>139</v>
      </c>
      <c r="L20" s="88" t="s">
        <v>143</v>
      </c>
      <c r="M20" s="12" t="s">
        <v>154</v>
      </c>
      <c r="N20" s="12"/>
      <c r="O20" s="20" t="s">
        <v>161</v>
      </c>
      <c r="P20" s="20" t="s">
        <v>159</v>
      </c>
      <c r="Q20" s="20" t="s">
        <v>162</v>
      </c>
      <c r="R20" s="20" t="s">
        <v>162</v>
      </c>
      <c r="S20" s="20" t="s">
        <v>159</v>
      </c>
      <c r="T20" s="20" t="s">
        <v>162</v>
      </c>
      <c r="U20" s="46">
        <v>15.69</v>
      </c>
      <c r="V20" s="20">
        <v>12.6</v>
      </c>
      <c r="W20" s="20">
        <v>31.26</v>
      </c>
      <c r="X20" s="20">
        <v>1</v>
      </c>
      <c r="Y20" s="20" t="s">
        <v>61</v>
      </c>
      <c r="Z20" s="20" t="s">
        <v>61</v>
      </c>
      <c r="AA20" s="20" t="s">
        <v>61</v>
      </c>
    </row>
    <row r="21" spans="1:27" ht="90">
      <c r="A21" s="11"/>
      <c r="B21" s="57">
        <v>10</v>
      </c>
      <c r="C21" s="83" t="s">
        <v>124</v>
      </c>
      <c r="D21" s="83" t="s">
        <v>125</v>
      </c>
      <c r="E21" s="20">
        <v>1986</v>
      </c>
      <c r="F21" s="313">
        <v>946759</v>
      </c>
      <c r="G21" s="85" t="s">
        <v>62</v>
      </c>
      <c r="H21" s="63"/>
      <c r="I21" s="20" t="s">
        <v>116</v>
      </c>
      <c r="J21" s="88" t="s">
        <v>141</v>
      </c>
      <c r="K21" s="88" t="s">
        <v>142</v>
      </c>
      <c r="L21" s="88" t="s">
        <v>146</v>
      </c>
      <c r="M21" s="12" t="s">
        <v>154</v>
      </c>
      <c r="N21" s="12" t="s">
        <v>156</v>
      </c>
      <c r="O21" s="20" t="s">
        <v>157</v>
      </c>
      <c r="P21" s="20" t="s">
        <v>157</v>
      </c>
      <c r="Q21" s="20" t="s">
        <v>157</v>
      </c>
      <c r="R21" s="20" t="s">
        <v>157</v>
      </c>
      <c r="S21" s="20" t="s">
        <v>159</v>
      </c>
      <c r="T21" s="20" t="s">
        <v>157</v>
      </c>
      <c r="U21" s="46">
        <v>120.65</v>
      </c>
      <c r="V21" s="20">
        <v>505.68</v>
      </c>
      <c r="W21" s="20">
        <v>1817</v>
      </c>
      <c r="X21" s="20">
        <v>2</v>
      </c>
      <c r="Y21" s="20" t="s">
        <v>60</v>
      </c>
      <c r="Z21" s="20" t="s">
        <v>60</v>
      </c>
      <c r="AA21" s="20" t="s">
        <v>60</v>
      </c>
    </row>
    <row r="22" spans="1:27" ht="90">
      <c r="A22" s="11"/>
      <c r="B22" s="57">
        <v>11</v>
      </c>
      <c r="C22" s="83" t="s">
        <v>126</v>
      </c>
      <c r="D22" s="83" t="s">
        <v>121</v>
      </c>
      <c r="E22" s="20">
        <v>1972</v>
      </c>
      <c r="F22" s="313">
        <v>677280</v>
      </c>
      <c r="G22" s="85" t="s">
        <v>62</v>
      </c>
      <c r="H22" s="63"/>
      <c r="I22" s="20" t="s">
        <v>132</v>
      </c>
      <c r="J22" s="88" t="s">
        <v>144</v>
      </c>
      <c r="K22" s="88" t="s">
        <v>145</v>
      </c>
      <c r="L22" s="88" t="s">
        <v>146</v>
      </c>
      <c r="M22" s="8" t="s">
        <v>153</v>
      </c>
      <c r="N22" s="12" t="s">
        <v>156</v>
      </c>
      <c r="O22" s="20" t="s">
        <v>157</v>
      </c>
      <c r="P22" s="20" t="s">
        <v>157</v>
      </c>
      <c r="Q22" s="20" t="s">
        <v>157</v>
      </c>
      <c r="R22" s="20" t="s">
        <v>157</v>
      </c>
      <c r="S22" s="20" t="s">
        <v>159</v>
      </c>
      <c r="T22" s="20" t="s">
        <v>161</v>
      </c>
      <c r="U22" s="46">
        <v>138.09</v>
      </c>
      <c r="V22" s="20">
        <v>225.76</v>
      </c>
      <c r="W22" s="20">
        <v>1083</v>
      </c>
      <c r="X22" s="20">
        <v>3</v>
      </c>
      <c r="Y22" s="20" t="s">
        <v>60</v>
      </c>
      <c r="Z22" s="20" t="s">
        <v>61</v>
      </c>
      <c r="AA22" s="20" t="s">
        <v>61</v>
      </c>
    </row>
    <row r="23" spans="1:27" ht="78.75">
      <c r="A23" s="11"/>
      <c r="B23" s="57">
        <v>12</v>
      </c>
      <c r="C23" s="83" t="s">
        <v>127</v>
      </c>
      <c r="D23" s="83" t="s">
        <v>128</v>
      </c>
      <c r="E23" s="20">
        <v>1973</v>
      </c>
      <c r="F23" s="313">
        <v>54428</v>
      </c>
      <c r="G23" s="85" t="s">
        <v>62</v>
      </c>
      <c r="H23" s="63"/>
      <c r="I23" s="20" t="s">
        <v>116</v>
      </c>
      <c r="J23" s="88" t="s">
        <v>147</v>
      </c>
      <c r="K23" s="88" t="s">
        <v>148</v>
      </c>
      <c r="L23" s="88" t="s">
        <v>151</v>
      </c>
      <c r="M23" s="12" t="s">
        <v>154</v>
      </c>
      <c r="N23" s="12"/>
      <c r="O23" s="20" t="s">
        <v>157</v>
      </c>
      <c r="P23" s="20" t="s">
        <v>163</v>
      </c>
      <c r="Q23" s="20" t="s">
        <v>162</v>
      </c>
      <c r="R23" s="20" t="s">
        <v>164</v>
      </c>
      <c r="S23" s="20" t="s">
        <v>159</v>
      </c>
      <c r="T23" s="20" t="s">
        <v>162</v>
      </c>
      <c r="U23" s="46">
        <v>49.13</v>
      </c>
      <c r="V23" s="20">
        <v>40</v>
      </c>
      <c r="W23" s="20">
        <v>147.38</v>
      </c>
      <c r="X23" s="20">
        <v>1</v>
      </c>
      <c r="Y23" s="20" t="s">
        <v>61</v>
      </c>
      <c r="Z23" s="20" t="s">
        <v>61</v>
      </c>
      <c r="AA23" s="20" t="s">
        <v>61</v>
      </c>
    </row>
    <row r="24" spans="1:27" ht="56.25">
      <c r="A24" s="11"/>
      <c r="B24" s="57">
        <v>13</v>
      </c>
      <c r="C24" s="83" t="s">
        <v>129</v>
      </c>
      <c r="D24" s="83" t="s">
        <v>119</v>
      </c>
      <c r="E24" s="20">
        <v>1973</v>
      </c>
      <c r="F24" s="313">
        <v>148000</v>
      </c>
      <c r="G24" s="85" t="s">
        <v>62</v>
      </c>
      <c r="H24" s="63"/>
      <c r="I24" s="20" t="s">
        <v>132</v>
      </c>
      <c r="J24" s="88" t="s">
        <v>149</v>
      </c>
      <c r="K24" s="88" t="s">
        <v>150</v>
      </c>
      <c r="L24" s="88" t="s">
        <v>152</v>
      </c>
      <c r="M24" s="8" t="s">
        <v>153</v>
      </c>
      <c r="N24" s="12"/>
      <c r="O24" s="20" t="s">
        <v>157</v>
      </c>
      <c r="P24" s="20" t="s">
        <v>158</v>
      </c>
      <c r="Q24" s="20" t="s">
        <v>157</v>
      </c>
      <c r="R24" s="20" t="s">
        <v>158</v>
      </c>
      <c r="S24" s="20" t="s">
        <v>159</v>
      </c>
      <c r="T24" s="20" t="s">
        <v>157</v>
      </c>
      <c r="U24" s="46">
        <v>91.8</v>
      </c>
      <c r="V24" s="20">
        <v>90</v>
      </c>
      <c r="W24" s="20">
        <v>261.7</v>
      </c>
      <c r="X24" s="20">
        <v>1</v>
      </c>
      <c r="Y24" s="20" t="s">
        <v>61</v>
      </c>
      <c r="Z24" s="20" t="s">
        <v>61</v>
      </c>
      <c r="AA24" s="20" t="s">
        <v>61</v>
      </c>
    </row>
    <row r="25" spans="1:27" ht="12.75">
      <c r="A25" s="449" t="s">
        <v>11</v>
      </c>
      <c r="B25" s="450"/>
      <c r="C25" s="450"/>
      <c r="D25" s="450"/>
      <c r="E25" s="451"/>
      <c r="F25" s="87">
        <f>SUM(F18:F24)</f>
        <v>8443467</v>
      </c>
      <c r="G25" s="9"/>
      <c r="H25" s="6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9"/>
      <c r="W25" s="39"/>
      <c r="X25" s="39"/>
      <c r="Y25" s="39"/>
      <c r="Z25" s="65"/>
      <c r="AA25" s="81"/>
    </row>
    <row r="26" spans="1:27" ht="12.75">
      <c r="A26" s="127">
        <v>5</v>
      </c>
      <c r="B26" s="452" t="s">
        <v>234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4"/>
    </row>
    <row r="27" spans="1:27" ht="25.5">
      <c r="A27" s="11"/>
      <c r="B27" s="57">
        <v>14</v>
      </c>
      <c r="C27" s="8" t="s">
        <v>235</v>
      </c>
      <c r="D27" s="84" t="s">
        <v>236</v>
      </c>
      <c r="E27" s="112" t="s">
        <v>242</v>
      </c>
      <c r="F27" s="90">
        <v>2580000</v>
      </c>
      <c r="G27" s="9" t="s">
        <v>243</v>
      </c>
      <c r="H27" s="63" t="s">
        <v>245</v>
      </c>
      <c r="I27" s="8" t="s">
        <v>246</v>
      </c>
      <c r="J27" s="8" t="s">
        <v>249</v>
      </c>
      <c r="K27" s="8" t="s">
        <v>250</v>
      </c>
      <c r="L27" s="8" t="s">
        <v>251</v>
      </c>
      <c r="M27" s="19" t="s">
        <v>84</v>
      </c>
      <c r="N27" s="19" t="s">
        <v>254</v>
      </c>
      <c r="O27" s="8" t="s">
        <v>157</v>
      </c>
      <c r="P27" s="8" t="s">
        <v>157</v>
      </c>
      <c r="Q27" s="8" t="s">
        <v>157</v>
      </c>
      <c r="R27" s="8" t="s">
        <v>157</v>
      </c>
      <c r="S27" s="8" t="s">
        <v>157</v>
      </c>
      <c r="T27" s="8" t="s">
        <v>157</v>
      </c>
      <c r="U27" s="8">
        <v>430</v>
      </c>
      <c r="V27" s="310">
        <v>860</v>
      </c>
      <c r="W27" s="39"/>
      <c r="X27" s="111">
        <v>2</v>
      </c>
      <c r="Y27" s="20" t="s">
        <v>60</v>
      </c>
      <c r="Z27" s="65"/>
      <c r="AA27" s="20" t="s">
        <v>61</v>
      </c>
    </row>
    <row r="28" spans="1:27" ht="25.5">
      <c r="A28" s="11"/>
      <c r="B28" s="57">
        <v>15</v>
      </c>
      <c r="C28" s="8" t="s">
        <v>237</v>
      </c>
      <c r="D28" s="84" t="s">
        <v>236</v>
      </c>
      <c r="E28" s="112" t="s">
        <v>244</v>
      </c>
      <c r="F28" s="90">
        <v>1119500</v>
      </c>
      <c r="G28" s="9" t="s">
        <v>243</v>
      </c>
      <c r="H28" s="63" t="s">
        <v>247</v>
      </c>
      <c r="I28" s="8" t="s">
        <v>246</v>
      </c>
      <c r="J28" s="8" t="s">
        <v>249</v>
      </c>
      <c r="K28" s="8" t="s">
        <v>250</v>
      </c>
      <c r="L28" s="8" t="s">
        <v>251</v>
      </c>
      <c r="M28" s="19" t="s">
        <v>84</v>
      </c>
      <c r="N28" s="19" t="s">
        <v>84</v>
      </c>
      <c r="O28" s="8" t="s">
        <v>158</v>
      </c>
      <c r="P28" s="8" t="s">
        <v>158</v>
      </c>
      <c r="Q28" s="8" t="s">
        <v>158</v>
      </c>
      <c r="R28" s="8" t="s">
        <v>158</v>
      </c>
      <c r="S28" s="8" t="s">
        <v>158</v>
      </c>
      <c r="T28" s="8" t="s">
        <v>157</v>
      </c>
      <c r="U28" s="8">
        <v>222.9</v>
      </c>
      <c r="V28" s="310">
        <v>447.8</v>
      </c>
      <c r="W28" s="39"/>
      <c r="X28" s="111">
        <v>2</v>
      </c>
      <c r="Y28" s="20" t="s">
        <v>61</v>
      </c>
      <c r="Z28" s="65"/>
      <c r="AA28" s="20" t="s">
        <v>61</v>
      </c>
    </row>
    <row r="29" spans="1:27" ht="25.5">
      <c r="A29" s="11"/>
      <c r="B29" s="57">
        <v>16</v>
      </c>
      <c r="C29" s="8" t="s">
        <v>240</v>
      </c>
      <c r="D29" s="84" t="s">
        <v>241</v>
      </c>
      <c r="E29" s="112">
        <v>2010</v>
      </c>
      <c r="F29" s="90">
        <v>162180</v>
      </c>
      <c r="G29" s="9" t="s">
        <v>243</v>
      </c>
      <c r="H29" s="63" t="s">
        <v>248</v>
      </c>
      <c r="I29" s="8" t="s">
        <v>246</v>
      </c>
      <c r="J29" s="8" t="s">
        <v>252</v>
      </c>
      <c r="K29" s="8" t="s">
        <v>253</v>
      </c>
      <c r="L29" s="8" t="s">
        <v>251</v>
      </c>
      <c r="M29" s="19" t="s">
        <v>84</v>
      </c>
      <c r="N29" s="19" t="s">
        <v>84</v>
      </c>
      <c r="O29" s="8" t="s">
        <v>158</v>
      </c>
      <c r="P29" s="8" t="s">
        <v>158</v>
      </c>
      <c r="Q29" s="8" t="s">
        <v>255</v>
      </c>
      <c r="R29" s="8" t="s">
        <v>158</v>
      </c>
      <c r="S29" s="8" t="s">
        <v>255</v>
      </c>
      <c r="T29" s="8" t="s">
        <v>255</v>
      </c>
      <c r="U29" s="8">
        <v>47.7</v>
      </c>
      <c r="V29" s="310">
        <v>95.4</v>
      </c>
      <c r="W29" s="39"/>
      <c r="X29" s="111">
        <v>2</v>
      </c>
      <c r="Y29" s="20" t="s">
        <v>61</v>
      </c>
      <c r="Z29" s="65"/>
      <c r="AA29" s="20" t="s">
        <v>61</v>
      </c>
    </row>
    <row r="30" spans="1:27" ht="12.75">
      <c r="A30" s="449" t="s">
        <v>11</v>
      </c>
      <c r="B30" s="450"/>
      <c r="C30" s="450"/>
      <c r="D30" s="450"/>
      <c r="E30" s="451"/>
      <c r="F30" s="87">
        <f>SUM(F27:F29)</f>
        <v>3861680</v>
      </c>
      <c r="G30" s="9"/>
      <c r="H30" s="6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39"/>
      <c r="W30" s="39"/>
      <c r="X30" s="39"/>
      <c r="Y30" s="39"/>
      <c r="Z30" s="65"/>
      <c r="AA30" s="81"/>
    </row>
    <row r="31" spans="1:27" ht="12.75">
      <c r="A31" s="127">
        <v>6</v>
      </c>
      <c r="B31" s="452" t="s">
        <v>1164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4"/>
    </row>
    <row r="32" spans="1:27" ht="25.5">
      <c r="A32" s="11"/>
      <c r="B32" s="57">
        <v>17</v>
      </c>
      <c r="C32" s="203" t="s">
        <v>1180</v>
      </c>
      <c r="D32" s="203" t="s">
        <v>1181</v>
      </c>
      <c r="E32" s="203" t="s">
        <v>1194</v>
      </c>
      <c r="F32" s="251">
        <v>873800</v>
      </c>
      <c r="G32" s="252" t="s">
        <v>62</v>
      </c>
      <c r="H32" s="253" t="s">
        <v>1195</v>
      </c>
      <c r="I32" s="254" t="s">
        <v>1196</v>
      </c>
      <c r="J32" s="255" t="s">
        <v>1201</v>
      </c>
      <c r="K32" s="254" t="s">
        <v>1202</v>
      </c>
      <c r="L32" s="254" t="s">
        <v>1203</v>
      </c>
      <c r="M32" s="8"/>
      <c r="N32" s="8"/>
      <c r="O32" s="255" t="s">
        <v>157</v>
      </c>
      <c r="P32" s="255" t="s">
        <v>157</v>
      </c>
      <c r="Q32" s="255" t="s">
        <v>161</v>
      </c>
      <c r="R32" s="255" t="s">
        <v>157</v>
      </c>
      <c r="S32" s="255" t="s">
        <v>255</v>
      </c>
      <c r="T32" s="255" t="s">
        <v>255</v>
      </c>
      <c r="U32" s="315"/>
      <c r="V32" s="39"/>
      <c r="W32" s="39"/>
      <c r="X32" s="39"/>
      <c r="Y32" s="39"/>
      <c r="Z32" s="65"/>
      <c r="AA32" s="81"/>
    </row>
    <row r="33" spans="1:27" ht="25.5">
      <c r="A33" s="11"/>
      <c r="B33" s="57">
        <v>18</v>
      </c>
      <c r="C33" s="256" t="s">
        <v>1182</v>
      </c>
      <c r="D33" s="256" t="s">
        <v>1183</v>
      </c>
      <c r="E33" s="256" t="s">
        <v>1194</v>
      </c>
      <c r="F33" s="251">
        <v>1278818</v>
      </c>
      <c r="G33" s="252" t="s">
        <v>62</v>
      </c>
      <c r="H33" s="257" t="s">
        <v>1197</v>
      </c>
      <c r="I33" s="215" t="s">
        <v>1196</v>
      </c>
      <c r="J33" s="258" t="s">
        <v>1201</v>
      </c>
      <c r="K33" s="215" t="s">
        <v>1202</v>
      </c>
      <c r="L33" s="215" t="s">
        <v>1203</v>
      </c>
      <c r="M33" s="8"/>
      <c r="N33" s="8"/>
      <c r="O33" s="258" t="s">
        <v>157</v>
      </c>
      <c r="P33" s="258" t="s">
        <v>157</v>
      </c>
      <c r="Q33" s="258" t="s">
        <v>161</v>
      </c>
      <c r="R33" s="258" t="s">
        <v>157</v>
      </c>
      <c r="S33" s="258" t="s">
        <v>255</v>
      </c>
      <c r="T33" s="258" t="s">
        <v>255</v>
      </c>
      <c r="U33" s="315"/>
      <c r="V33" s="39"/>
      <c r="W33" s="39"/>
      <c r="X33" s="39"/>
      <c r="Y33" s="39"/>
      <c r="Z33" s="65"/>
      <c r="AA33" s="81"/>
    </row>
    <row r="34" spans="1:27" ht="25.5">
      <c r="A34" s="11"/>
      <c r="B34" s="57">
        <v>19</v>
      </c>
      <c r="C34" s="256" t="s">
        <v>315</v>
      </c>
      <c r="D34" s="256" t="s">
        <v>1184</v>
      </c>
      <c r="E34" s="256" t="s">
        <v>1194</v>
      </c>
      <c r="F34" s="251">
        <v>437619</v>
      </c>
      <c r="G34" s="252" t="s">
        <v>62</v>
      </c>
      <c r="H34" s="257" t="s">
        <v>1198</v>
      </c>
      <c r="I34" s="215" t="s">
        <v>1196</v>
      </c>
      <c r="J34" s="258" t="s">
        <v>1201</v>
      </c>
      <c r="K34" s="215" t="s">
        <v>1202</v>
      </c>
      <c r="L34" s="215" t="s">
        <v>1203</v>
      </c>
      <c r="M34" s="8"/>
      <c r="N34" s="8"/>
      <c r="O34" s="258" t="s">
        <v>157</v>
      </c>
      <c r="P34" s="258" t="s">
        <v>157</v>
      </c>
      <c r="Q34" s="258" t="s">
        <v>161</v>
      </c>
      <c r="R34" s="258" t="s">
        <v>157</v>
      </c>
      <c r="S34" s="258" t="s">
        <v>255</v>
      </c>
      <c r="T34" s="258" t="s">
        <v>255</v>
      </c>
      <c r="U34" s="315"/>
      <c r="V34" s="39"/>
      <c r="W34" s="39"/>
      <c r="X34" s="39"/>
      <c r="Y34" s="39"/>
      <c r="Z34" s="65"/>
      <c r="AA34" s="81"/>
    </row>
    <row r="35" spans="1:27" ht="25.5">
      <c r="A35" s="11"/>
      <c r="B35" s="57">
        <v>20</v>
      </c>
      <c r="C35" s="256" t="s">
        <v>1185</v>
      </c>
      <c r="D35" s="256" t="s">
        <v>1186</v>
      </c>
      <c r="E35" s="256" t="s">
        <v>1194</v>
      </c>
      <c r="F35" s="251">
        <v>1027598</v>
      </c>
      <c r="G35" s="252" t="s">
        <v>62</v>
      </c>
      <c r="H35" s="257" t="s">
        <v>1195</v>
      </c>
      <c r="I35" s="215" t="s">
        <v>1196</v>
      </c>
      <c r="J35" s="258" t="s">
        <v>1201</v>
      </c>
      <c r="K35" s="215" t="s">
        <v>1202</v>
      </c>
      <c r="L35" s="215" t="s">
        <v>1203</v>
      </c>
      <c r="M35" s="8"/>
      <c r="N35" s="8"/>
      <c r="O35" s="258" t="s">
        <v>157</v>
      </c>
      <c r="P35" s="258" t="s">
        <v>157</v>
      </c>
      <c r="Q35" s="258" t="s">
        <v>161</v>
      </c>
      <c r="R35" s="258" t="s">
        <v>157</v>
      </c>
      <c r="S35" s="258" t="s">
        <v>255</v>
      </c>
      <c r="T35" s="258" t="s">
        <v>157</v>
      </c>
      <c r="U35" s="315"/>
      <c r="V35" s="39"/>
      <c r="W35" s="39"/>
      <c r="X35" s="39"/>
      <c r="Y35" s="39"/>
      <c r="Z35" s="65"/>
      <c r="AA35" s="81"/>
    </row>
    <row r="36" spans="1:27" ht="38.25">
      <c r="A36" s="11"/>
      <c r="B36" s="57">
        <v>21</v>
      </c>
      <c r="C36" s="256" t="s">
        <v>1187</v>
      </c>
      <c r="D36" s="256" t="s">
        <v>1188</v>
      </c>
      <c r="E36" s="256" t="s">
        <v>1194</v>
      </c>
      <c r="F36" s="251">
        <v>832206</v>
      </c>
      <c r="G36" s="252" t="s">
        <v>62</v>
      </c>
      <c r="H36" s="257" t="s">
        <v>1195</v>
      </c>
      <c r="I36" s="215" t="s">
        <v>1196</v>
      </c>
      <c r="J36" s="258" t="s">
        <v>1201</v>
      </c>
      <c r="K36" s="215" t="s">
        <v>1202</v>
      </c>
      <c r="L36" s="215" t="s">
        <v>1203</v>
      </c>
      <c r="M36" s="8"/>
      <c r="N36" s="8"/>
      <c r="O36" s="258" t="s">
        <v>161</v>
      </c>
      <c r="P36" s="258" t="s">
        <v>157</v>
      </c>
      <c r="Q36" s="258" t="s">
        <v>161</v>
      </c>
      <c r="R36" s="258" t="s">
        <v>157</v>
      </c>
      <c r="S36" s="258" t="s">
        <v>255</v>
      </c>
      <c r="T36" s="258" t="s">
        <v>157</v>
      </c>
      <c r="U36" s="315"/>
      <c r="V36" s="39"/>
      <c r="W36" s="39"/>
      <c r="X36" s="39"/>
      <c r="Y36" s="39"/>
      <c r="Z36" s="65"/>
      <c r="AA36" s="81"/>
    </row>
    <row r="37" spans="1:27" ht="25.5">
      <c r="A37" s="11"/>
      <c r="B37" s="57">
        <v>22</v>
      </c>
      <c r="C37" s="256" t="s">
        <v>1189</v>
      </c>
      <c r="D37" s="256" t="s">
        <v>1190</v>
      </c>
      <c r="E37" s="256" t="s">
        <v>1194</v>
      </c>
      <c r="F37" s="251">
        <v>744650</v>
      </c>
      <c r="G37" s="252" t="s">
        <v>62</v>
      </c>
      <c r="H37" s="257" t="s">
        <v>1199</v>
      </c>
      <c r="I37" s="215" t="s">
        <v>1196</v>
      </c>
      <c r="J37" s="258" t="s">
        <v>1201</v>
      </c>
      <c r="K37" s="215" t="s">
        <v>1202</v>
      </c>
      <c r="L37" s="215" t="s">
        <v>1203</v>
      </c>
      <c r="M37" s="8"/>
      <c r="N37" s="8"/>
      <c r="O37" s="258" t="s">
        <v>157</v>
      </c>
      <c r="P37" s="258" t="s">
        <v>157</v>
      </c>
      <c r="Q37" s="258" t="s">
        <v>161</v>
      </c>
      <c r="R37" s="258" t="s">
        <v>157</v>
      </c>
      <c r="S37" s="258" t="s">
        <v>255</v>
      </c>
      <c r="T37" s="258" t="s">
        <v>255</v>
      </c>
      <c r="U37" s="315"/>
      <c r="V37" s="39"/>
      <c r="W37" s="39"/>
      <c r="X37" s="39"/>
      <c r="Y37" s="39"/>
      <c r="Z37" s="65"/>
      <c r="AA37" s="81"/>
    </row>
    <row r="38" spans="1:27" ht="38.25">
      <c r="A38" s="11"/>
      <c r="B38" s="57">
        <v>23</v>
      </c>
      <c r="C38" s="256" t="s">
        <v>1191</v>
      </c>
      <c r="D38" s="256" t="s">
        <v>1192</v>
      </c>
      <c r="E38" s="256" t="s">
        <v>1194</v>
      </c>
      <c r="F38" s="251">
        <v>535628</v>
      </c>
      <c r="G38" s="252" t="s">
        <v>62</v>
      </c>
      <c r="H38" s="257" t="s">
        <v>1199</v>
      </c>
      <c r="I38" s="215" t="s">
        <v>1196</v>
      </c>
      <c r="J38" s="258" t="s">
        <v>1201</v>
      </c>
      <c r="K38" s="215" t="s">
        <v>1202</v>
      </c>
      <c r="L38" s="215" t="s">
        <v>1203</v>
      </c>
      <c r="M38" s="8"/>
      <c r="N38" s="8"/>
      <c r="O38" s="258" t="s">
        <v>157</v>
      </c>
      <c r="P38" s="258" t="s">
        <v>157</v>
      </c>
      <c r="Q38" s="258" t="s">
        <v>161</v>
      </c>
      <c r="R38" s="258" t="s">
        <v>157</v>
      </c>
      <c r="S38" s="258" t="s">
        <v>255</v>
      </c>
      <c r="T38" s="258" t="s">
        <v>255</v>
      </c>
      <c r="U38" s="315"/>
      <c r="V38" s="39"/>
      <c r="W38" s="39"/>
      <c r="X38" s="39"/>
      <c r="Y38" s="39"/>
      <c r="Z38" s="65"/>
      <c r="AA38" s="81"/>
    </row>
    <row r="39" spans="1:27" ht="24">
      <c r="A39" s="11"/>
      <c r="B39" s="57">
        <v>24</v>
      </c>
      <c r="C39" s="256" t="s">
        <v>1193</v>
      </c>
      <c r="D39" s="256" t="s">
        <v>236</v>
      </c>
      <c r="E39" s="256" t="s">
        <v>1194</v>
      </c>
      <c r="F39" s="251">
        <v>499303</v>
      </c>
      <c r="G39" s="252" t="s">
        <v>62</v>
      </c>
      <c r="H39" s="257" t="s">
        <v>1200</v>
      </c>
      <c r="I39" s="215" t="s">
        <v>1196</v>
      </c>
      <c r="J39" s="258" t="s">
        <v>1201</v>
      </c>
      <c r="K39" s="215" t="s">
        <v>1202</v>
      </c>
      <c r="L39" s="215" t="s">
        <v>1203</v>
      </c>
      <c r="M39" s="8"/>
      <c r="N39" s="8"/>
      <c r="O39" s="258" t="s">
        <v>157</v>
      </c>
      <c r="P39" s="258" t="s">
        <v>157</v>
      </c>
      <c r="Q39" s="258" t="s">
        <v>161</v>
      </c>
      <c r="R39" s="258" t="s">
        <v>157</v>
      </c>
      <c r="S39" s="258" t="s">
        <v>255</v>
      </c>
      <c r="T39" s="258" t="s">
        <v>255</v>
      </c>
      <c r="U39" s="315"/>
      <c r="V39" s="39"/>
      <c r="W39" s="39"/>
      <c r="X39" s="39"/>
      <c r="Y39" s="39"/>
      <c r="Z39" s="65"/>
      <c r="AA39" s="81"/>
    </row>
    <row r="40" spans="1:27" ht="24">
      <c r="A40" s="11"/>
      <c r="B40" s="57">
        <v>25</v>
      </c>
      <c r="C40" s="242" t="s">
        <v>1204</v>
      </c>
      <c r="D40" s="20" t="s">
        <v>1205</v>
      </c>
      <c r="E40" s="20">
        <v>2013</v>
      </c>
      <c r="F40" s="251">
        <v>394482</v>
      </c>
      <c r="G40" s="210" t="s">
        <v>171</v>
      </c>
      <c r="H40" s="250" t="s">
        <v>1210</v>
      </c>
      <c r="I40" s="70" t="s">
        <v>1211</v>
      </c>
      <c r="J40" s="215" t="s">
        <v>1212</v>
      </c>
      <c r="K40" s="215" t="s">
        <v>1213</v>
      </c>
      <c r="L40" s="215" t="s">
        <v>1214</v>
      </c>
      <c r="M40" s="12" t="s">
        <v>1215</v>
      </c>
      <c r="N40" s="8"/>
      <c r="O40" s="258" t="s">
        <v>157</v>
      </c>
      <c r="P40" s="258" t="s">
        <v>157</v>
      </c>
      <c r="Q40" s="258" t="s">
        <v>161</v>
      </c>
      <c r="R40" s="258" t="s">
        <v>157</v>
      </c>
      <c r="S40" s="258" t="s">
        <v>255</v>
      </c>
      <c r="T40" s="258" t="s">
        <v>255</v>
      </c>
      <c r="U40" s="315"/>
      <c r="V40" s="39"/>
      <c r="W40" s="39"/>
      <c r="X40" s="39"/>
      <c r="Y40" s="39"/>
      <c r="Z40" s="65"/>
      <c r="AA40" s="81"/>
    </row>
    <row r="41" spans="1:27" ht="25.5">
      <c r="A41" s="11"/>
      <c r="B41" s="57">
        <v>26</v>
      </c>
      <c r="C41" s="242" t="s">
        <v>1206</v>
      </c>
      <c r="D41" s="20" t="s">
        <v>1207</v>
      </c>
      <c r="E41" s="20">
        <v>2013</v>
      </c>
      <c r="F41" s="251">
        <v>175834</v>
      </c>
      <c r="G41" s="210" t="s">
        <v>171</v>
      </c>
      <c r="H41" s="250" t="s">
        <v>1210</v>
      </c>
      <c r="I41" s="70" t="s">
        <v>1211</v>
      </c>
      <c r="J41" s="215" t="s">
        <v>1212</v>
      </c>
      <c r="K41" s="215" t="s">
        <v>1216</v>
      </c>
      <c r="L41" s="215" t="s">
        <v>1214</v>
      </c>
      <c r="M41" s="12" t="s">
        <v>1215</v>
      </c>
      <c r="N41" s="8"/>
      <c r="O41" s="215" t="s">
        <v>226</v>
      </c>
      <c r="P41" s="215" t="s">
        <v>226</v>
      </c>
      <c r="Q41" s="215" t="s">
        <v>226</v>
      </c>
      <c r="R41" s="215" t="s">
        <v>226</v>
      </c>
      <c r="S41" s="215" t="s">
        <v>530</v>
      </c>
      <c r="T41" s="215" t="s">
        <v>226</v>
      </c>
      <c r="U41" s="315"/>
      <c r="V41" s="39"/>
      <c r="W41" s="39"/>
      <c r="X41" s="241">
        <v>2</v>
      </c>
      <c r="Y41" s="39"/>
      <c r="Z41" s="65"/>
      <c r="AA41" s="81"/>
    </row>
    <row r="42" spans="1:27" ht="24">
      <c r="A42" s="11"/>
      <c r="B42" s="57">
        <v>27</v>
      </c>
      <c r="C42" s="20" t="s">
        <v>1208</v>
      </c>
      <c r="D42" s="20" t="s">
        <v>1209</v>
      </c>
      <c r="E42" s="20">
        <v>2013</v>
      </c>
      <c r="F42" s="251">
        <v>113733</v>
      </c>
      <c r="G42" s="210" t="s">
        <v>171</v>
      </c>
      <c r="H42" s="250" t="s">
        <v>1210</v>
      </c>
      <c r="I42" s="70" t="s">
        <v>1211</v>
      </c>
      <c r="J42" s="215" t="s">
        <v>1212</v>
      </c>
      <c r="K42" s="215" t="s">
        <v>1216</v>
      </c>
      <c r="L42" s="215" t="s">
        <v>1214</v>
      </c>
      <c r="M42" s="12" t="s">
        <v>1215</v>
      </c>
      <c r="N42" s="8"/>
      <c r="O42" s="215" t="s">
        <v>226</v>
      </c>
      <c r="P42" s="215" t="s">
        <v>226</v>
      </c>
      <c r="Q42" s="215" t="s">
        <v>530</v>
      </c>
      <c r="R42" s="215" t="s">
        <v>226</v>
      </c>
      <c r="S42" s="215" t="s">
        <v>530</v>
      </c>
      <c r="T42" s="215" t="s">
        <v>530</v>
      </c>
      <c r="U42" s="315"/>
      <c r="V42" s="39"/>
      <c r="W42" s="39"/>
      <c r="X42" s="39"/>
      <c r="Y42" s="39"/>
      <c r="Z42" s="65"/>
      <c r="AA42" s="81"/>
    </row>
    <row r="43" spans="1:27" ht="12.75">
      <c r="A43" s="449" t="s">
        <v>11</v>
      </c>
      <c r="B43" s="450"/>
      <c r="C43" s="450"/>
      <c r="D43" s="450"/>
      <c r="E43" s="451"/>
      <c r="F43" s="87">
        <f>SUM(F32:F42)</f>
        <v>6913671</v>
      </c>
      <c r="G43" s="9"/>
      <c r="H43" s="63"/>
      <c r="I43" s="8"/>
      <c r="J43" s="8"/>
      <c r="K43" s="8"/>
      <c r="L43" s="8"/>
      <c r="M43" s="8"/>
      <c r="N43" s="8"/>
      <c r="O43" s="215" t="s">
        <v>226</v>
      </c>
      <c r="P43" s="215" t="s">
        <v>226</v>
      </c>
      <c r="Q43" s="215" t="s">
        <v>226</v>
      </c>
      <c r="R43" s="215" t="s">
        <v>226</v>
      </c>
      <c r="S43" s="215" t="s">
        <v>530</v>
      </c>
      <c r="T43" s="215" t="s">
        <v>530</v>
      </c>
      <c r="U43" s="315"/>
      <c r="V43" s="39"/>
      <c r="W43" s="39"/>
      <c r="X43" s="39"/>
      <c r="Y43" s="39"/>
      <c r="Z43" s="65"/>
      <c r="AA43" s="81"/>
    </row>
    <row r="44" spans="1:27" ht="12.75">
      <c r="A44" s="127">
        <v>7</v>
      </c>
      <c r="B44" s="452" t="s">
        <v>1136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4"/>
    </row>
    <row r="45" spans="1:27" ht="22.5">
      <c r="A45" s="11"/>
      <c r="B45" s="57">
        <v>28</v>
      </c>
      <c r="C45" s="8" t="s">
        <v>1140</v>
      </c>
      <c r="D45" s="8" t="s">
        <v>859</v>
      </c>
      <c r="E45" s="8"/>
      <c r="F45" s="90">
        <v>6354914</v>
      </c>
      <c r="G45" s="9" t="s">
        <v>243</v>
      </c>
      <c r="H45" s="63" t="s">
        <v>1141</v>
      </c>
      <c r="I45" s="8" t="s">
        <v>1142</v>
      </c>
      <c r="J45" s="9"/>
      <c r="K45" s="10"/>
      <c r="L45" s="8"/>
      <c r="M45" s="8"/>
      <c r="N45" s="8"/>
      <c r="O45" s="8"/>
      <c r="P45" s="8"/>
      <c r="Q45" s="8"/>
      <c r="R45" s="8"/>
      <c r="S45" s="8"/>
      <c r="T45" s="8"/>
      <c r="U45" s="90"/>
      <c r="V45" s="39"/>
      <c r="W45" s="39"/>
      <c r="X45" s="39"/>
      <c r="Y45" s="39"/>
      <c r="Z45" s="65"/>
      <c r="AA45" s="81"/>
    </row>
    <row r="46" spans="1:27" ht="12.75">
      <c r="A46" s="11"/>
      <c r="B46" s="57">
        <v>29</v>
      </c>
      <c r="C46" s="8" t="s">
        <v>1143</v>
      </c>
      <c r="D46" s="8" t="s">
        <v>859</v>
      </c>
      <c r="E46" s="8"/>
      <c r="F46" s="90">
        <v>714000</v>
      </c>
      <c r="G46" s="9" t="s">
        <v>243</v>
      </c>
      <c r="H46" s="63"/>
      <c r="I46" s="8" t="s">
        <v>1149</v>
      </c>
      <c r="J46" s="9"/>
      <c r="K46" s="10"/>
      <c r="L46" s="8"/>
      <c r="M46" s="8"/>
      <c r="N46" s="8"/>
      <c r="O46" s="8"/>
      <c r="P46" s="8"/>
      <c r="Q46" s="8"/>
      <c r="R46" s="8"/>
      <c r="S46" s="8"/>
      <c r="T46" s="8"/>
      <c r="U46" s="90"/>
      <c r="V46" s="39"/>
      <c r="W46" s="39"/>
      <c r="X46" s="39"/>
      <c r="Y46" s="39"/>
      <c r="Z46" s="65"/>
      <c r="AA46" s="81"/>
    </row>
    <row r="47" spans="1:27" ht="12.75">
      <c r="A47" s="11"/>
      <c r="B47" s="57">
        <v>30</v>
      </c>
      <c r="C47" s="8" t="s">
        <v>1147</v>
      </c>
      <c r="D47" s="8" t="s">
        <v>1148</v>
      </c>
      <c r="E47" s="8"/>
      <c r="F47" s="90">
        <v>229600</v>
      </c>
      <c r="G47" s="9" t="s">
        <v>243</v>
      </c>
      <c r="H47" s="63"/>
      <c r="I47" s="8" t="s">
        <v>1149</v>
      </c>
      <c r="J47" s="9"/>
      <c r="K47" s="10"/>
      <c r="L47" s="8"/>
      <c r="M47" s="8"/>
      <c r="N47" s="8"/>
      <c r="O47" s="8"/>
      <c r="P47" s="8"/>
      <c r="Q47" s="8"/>
      <c r="R47" s="8"/>
      <c r="S47" s="8"/>
      <c r="T47" s="8"/>
      <c r="U47" s="90"/>
      <c r="V47" s="39"/>
      <c r="W47" s="39"/>
      <c r="X47" s="39"/>
      <c r="Y47" s="39"/>
      <c r="Z47" s="65"/>
      <c r="AA47" s="81"/>
    </row>
    <row r="48" spans="1:27" ht="12.75">
      <c r="A48" s="11"/>
      <c r="B48" s="57">
        <v>31</v>
      </c>
      <c r="C48" s="8" t="s">
        <v>1150</v>
      </c>
      <c r="D48" s="8" t="s">
        <v>1148</v>
      </c>
      <c r="E48" s="8"/>
      <c r="F48" s="90">
        <v>268800</v>
      </c>
      <c r="G48" s="9" t="s">
        <v>243</v>
      </c>
      <c r="H48" s="63"/>
      <c r="I48" s="8" t="s">
        <v>1149</v>
      </c>
      <c r="J48" s="9"/>
      <c r="K48" s="10"/>
      <c r="L48" s="8"/>
      <c r="M48" s="8"/>
      <c r="N48" s="8"/>
      <c r="O48" s="8"/>
      <c r="P48" s="8"/>
      <c r="Q48" s="8"/>
      <c r="R48" s="8"/>
      <c r="S48" s="8"/>
      <c r="T48" s="8"/>
      <c r="U48" s="90"/>
      <c r="V48" s="39"/>
      <c r="W48" s="39"/>
      <c r="X48" s="39"/>
      <c r="Y48" s="39"/>
      <c r="Z48" s="65"/>
      <c r="AA48" s="81"/>
    </row>
    <row r="49" spans="1:27" ht="12.75">
      <c r="A49" s="449" t="s">
        <v>11</v>
      </c>
      <c r="B49" s="450"/>
      <c r="C49" s="450"/>
      <c r="D49" s="450"/>
      <c r="E49" s="451"/>
      <c r="F49" s="87">
        <f>SUM(F45:F48)</f>
        <v>7567314</v>
      </c>
      <c r="G49" s="9"/>
      <c r="H49" s="6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39"/>
      <c r="W49" s="39"/>
      <c r="X49" s="39"/>
      <c r="Y49" s="39"/>
      <c r="Z49" s="65"/>
      <c r="AA49" s="81"/>
    </row>
    <row r="50" spans="1:27" ht="12.75">
      <c r="A50" s="245">
        <v>8</v>
      </c>
      <c r="B50" s="481" t="s">
        <v>1170</v>
      </c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3"/>
    </row>
    <row r="51" spans="1:27" ht="25.5">
      <c r="A51" s="244"/>
      <c r="B51" s="123">
        <v>32</v>
      </c>
      <c r="C51" s="8" t="s">
        <v>315</v>
      </c>
      <c r="D51" s="8" t="s">
        <v>859</v>
      </c>
      <c r="E51" s="8" t="s">
        <v>1172</v>
      </c>
      <c r="F51" s="90">
        <v>1064112</v>
      </c>
      <c r="G51" s="9" t="s">
        <v>243</v>
      </c>
      <c r="H51" s="10" t="s">
        <v>1173</v>
      </c>
      <c r="I51" s="8" t="s">
        <v>1174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0"/>
      <c r="V51" s="39"/>
      <c r="W51" s="39"/>
      <c r="X51" s="39"/>
      <c r="Y51" s="39"/>
      <c r="Z51" s="65"/>
      <c r="AA51" s="81"/>
    </row>
    <row r="52" spans="1:27" ht="25.5">
      <c r="A52" s="244"/>
      <c r="B52" s="123">
        <v>33</v>
      </c>
      <c r="C52" s="8" t="s">
        <v>1171</v>
      </c>
      <c r="D52" s="8" t="s">
        <v>1148</v>
      </c>
      <c r="E52" s="8" t="s">
        <v>1172</v>
      </c>
      <c r="F52" s="90">
        <v>273000</v>
      </c>
      <c r="G52" s="9" t="s">
        <v>243</v>
      </c>
      <c r="H52" s="10"/>
      <c r="I52" s="8" t="s">
        <v>1174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0"/>
      <c r="V52" s="39"/>
      <c r="W52" s="39"/>
      <c r="X52" s="39"/>
      <c r="Y52" s="39"/>
      <c r="Z52" s="65"/>
      <c r="AA52" s="81"/>
    </row>
    <row r="53" spans="1:27" ht="12.75">
      <c r="A53" s="449" t="s">
        <v>11</v>
      </c>
      <c r="B53" s="450"/>
      <c r="C53" s="450"/>
      <c r="D53" s="450"/>
      <c r="E53" s="451"/>
      <c r="F53" s="87">
        <f>SUM(F51:F52)</f>
        <v>1337112</v>
      </c>
      <c r="G53" s="9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0"/>
      <c r="V53" s="39"/>
      <c r="W53" s="39"/>
      <c r="X53" s="39"/>
      <c r="Y53" s="39"/>
      <c r="Z53" s="65"/>
      <c r="AA53" s="81"/>
    </row>
    <row r="54" spans="1:27" ht="12.75">
      <c r="A54" s="127">
        <v>9</v>
      </c>
      <c r="B54" s="452" t="s">
        <v>458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4"/>
    </row>
    <row r="55" spans="1:27" ht="56.25">
      <c r="A55" s="11"/>
      <c r="B55" s="57">
        <v>34</v>
      </c>
      <c r="C55" s="8" t="s">
        <v>459</v>
      </c>
      <c r="D55" s="8" t="s">
        <v>460</v>
      </c>
      <c r="E55" s="8">
        <v>1975</v>
      </c>
      <c r="F55" s="90">
        <v>2079050</v>
      </c>
      <c r="G55" s="9" t="s">
        <v>243</v>
      </c>
      <c r="H55" s="10" t="s">
        <v>461</v>
      </c>
      <c r="I55" s="8" t="s">
        <v>462</v>
      </c>
      <c r="J55" s="109" t="s">
        <v>463</v>
      </c>
      <c r="K55" s="109" t="s">
        <v>464</v>
      </c>
      <c r="L55" s="109" t="s">
        <v>465</v>
      </c>
      <c r="M55" s="8"/>
      <c r="N55" s="8" t="s">
        <v>470</v>
      </c>
      <c r="O55" s="8" t="s">
        <v>226</v>
      </c>
      <c r="P55" s="8" t="s">
        <v>466</v>
      </c>
      <c r="Q55" s="8" t="s">
        <v>466</v>
      </c>
      <c r="R55" s="8" t="s">
        <v>467</v>
      </c>
      <c r="S55" s="8" t="s">
        <v>468</v>
      </c>
      <c r="T55" s="19" t="s">
        <v>469</v>
      </c>
      <c r="U55" s="19">
        <v>693</v>
      </c>
      <c r="V55" s="111">
        <v>693</v>
      </c>
      <c r="W55" s="111">
        <v>1683.99</v>
      </c>
      <c r="X55" s="111">
        <v>1</v>
      </c>
      <c r="Y55" s="20" t="s">
        <v>61</v>
      </c>
      <c r="Z55" s="39"/>
      <c r="AA55" s="81" t="s">
        <v>61</v>
      </c>
    </row>
    <row r="56" spans="1:27" ht="12.75">
      <c r="A56" s="449" t="s">
        <v>11</v>
      </c>
      <c r="B56" s="450"/>
      <c r="C56" s="450"/>
      <c r="D56" s="450"/>
      <c r="E56" s="451"/>
      <c r="F56" s="87">
        <v>2079050</v>
      </c>
      <c r="G56" s="13"/>
      <c r="H56" s="64"/>
      <c r="I56" s="12"/>
      <c r="J56" s="12"/>
      <c r="K56" s="12"/>
      <c r="L56" s="12"/>
      <c r="M56" s="12"/>
      <c r="N56" s="8"/>
      <c r="O56" s="12"/>
      <c r="P56" s="12"/>
      <c r="Q56" s="12"/>
      <c r="R56" s="12"/>
      <c r="S56" s="12"/>
      <c r="T56" s="12"/>
      <c r="U56" s="12"/>
      <c r="V56" s="11"/>
      <c r="W56" s="11"/>
      <c r="X56" s="11"/>
      <c r="Y56" s="11"/>
      <c r="Z56" s="67"/>
      <c r="AA56" s="81"/>
    </row>
    <row r="57" spans="1:27" ht="12.75">
      <c r="A57" s="127">
        <v>10</v>
      </c>
      <c r="B57" s="452" t="s">
        <v>1165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4"/>
    </row>
    <row r="58" spans="1:27" ht="38.25">
      <c r="A58" s="11"/>
      <c r="B58" s="57">
        <v>35</v>
      </c>
      <c r="C58" s="8" t="s">
        <v>1341</v>
      </c>
      <c r="D58" s="19" t="s">
        <v>1345</v>
      </c>
      <c r="E58" s="12"/>
      <c r="F58" s="208">
        <v>1968050</v>
      </c>
      <c r="G58" s="9" t="s">
        <v>243</v>
      </c>
      <c r="H58" s="175" t="s">
        <v>1346</v>
      </c>
      <c r="I58" s="19" t="s">
        <v>1347</v>
      </c>
      <c r="J58" s="227" t="s">
        <v>1348</v>
      </c>
      <c r="K58" s="227" t="s">
        <v>1349</v>
      </c>
      <c r="L58" s="227" t="s">
        <v>1350</v>
      </c>
      <c r="M58" s="19" t="s">
        <v>84</v>
      </c>
      <c r="N58" s="19" t="s">
        <v>84</v>
      </c>
      <c r="O58" s="19" t="s">
        <v>226</v>
      </c>
      <c r="P58" s="19" t="s">
        <v>466</v>
      </c>
      <c r="Q58" s="8" t="s">
        <v>466</v>
      </c>
      <c r="R58" s="8" t="s">
        <v>467</v>
      </c>
      <c r="S58" s="19" t="s">
        <v>521</v>
      </c>
      <c r="T58" s="19" t="s">
        <v>1356</v>
      </c>
      <c r="U58" s="19"/>
      <c r="V58" s="111">
        <v>787.22</v>
      </c>
      <c r="W58" s="39"/>
      <c r="X58" s="19" t="s">
        <v>1357</v>
      </c>
      <c r="Y58" s="111" t="s">
        <v>205</v>
      </c>
      <c r="Z58" s="111" t="s">
        <v>205</v>
      </c>
      <c r="AA58" s="81" t="s">
        <v>61</v>
      </c>
    </row>
    <row r="59" spans="1:27" ht="33.75">
      <c r="A59" s="11"/>
      <c r="B59" s="57">
        <v>36</v>
      </c>
      <c r="C59" s="8" t="s">
        <v>124</v>
      </c>
      <c r="D59" s="19" t="s">
        <v>1342</v>
      </c>
      <c r="E59" s="12"/>
      <c r="F59" s="208">
        <v>265999</v>
      </c>
      <c r="G59" s="9" t="s">
        <v>243</v>
      </c>
      <c r="H59" s="175" t="s">
        <v>1351</v>
      </c>
      <c r="I59" s="19" t="s">
        <v>1347</v>
      </c>
      <c r="J59" s="227" t="s">
        <v>1348</v>
      </c>
      <c r="K59" s="227" t="s">
        <v>1352</v>
      </c>
      <c r="L59" s="227" t="s">
        <v>1350</v>
      </c>
      <c r="M59" s="19" t="s">
        <v>84</v>
      </c>
      <c r="N59" s="19" t="s">
        <v>84</v>
      </c>
      <c r="O59" s="19" t="s">
        <v>226</v>
      </c>
      <c r="P59" s="19" t="s">
        <v>466</v>
      </c>
      <c r="Q59" s="8" t="s">
        <v>466</v>
      </c>
      <c r="R59" s="8" t="s">
        <v>467</v>
      </c>
      <c r="S59" s="19" t="s">
        <v>521</v>
      </c>
      <c r="T59" s="19" t="s">
        <v>1356</v>
      </c>
      <c r="U59" s="19"/>
      <c r="V59" s="111">
        <v>156.47</v>
      </c>
      <c r="W59" s="39"/>
      <c r="X59" s="19" t="s">
        <v>1357</v>
      </c>
      <c r="Y59" s="111" t="s">
        <v>205</v>
      </c>
      <c r="Z59" s="111" t="s">
        <v>205</v>
      </c>
      <c r="AA59" s="81" t="s">
        <v>61</v>
      </c>
    </row>
    <row r="60" spans="1:27" ht="33.75">
      <c r="A60" s="11"/>
      <c r="B60" s="57">
        <v>37</v>
      </c>
      <c r="C60" s="8" t="s">
        <v>1343</v>
      </c>
      <c r="D60" s="19" t="s">
        <v>1344</v>
      </c>
      <c r="E60" s="12"/>
      <c r="F60" s="208">
        <v>27858</v>
      </c>
      <c r="G60" s="9" t="s">
        <v>243</v>
      </c>
      <c r="H60" s="175" t="s">
        <v>1353</v>
      </c>
      <c r="I60" s="19" t="s">
        <v>1354</v>
      </c>
      <c r="J60" s="227" t="s">
        <v>1348</v>
      </c>
      <c r="K60" s="227" t="s">
        <v>1352</v>
      </c>
      <c r="L60" s="227" t="s">
        <v>1355</v>
      </c>
      <c r="M60" s="19" t="s">
        <v>84</v>
      </c>
      <c r="N60" s="19" t="s">
        <v>84</v>
      </c>
      <c r="O60" s="19" t="s">
        <v>226</v>
      </c>
      <c r="P60" s="19" t="s">
        <v>466</v>
      </c>
      <c r="Q60" s="8" t="s">
        <v>466</v>
      </c>
      <c r="R60" s="8" t="s">
        <v>467</v>
      </c>
      <c r="S60" s="19" t="s">
        <v>521</v>
      </c>
      <c r="T60" s="19" t="s">
        <v>1356</v>
      </c>
      <c r="U60" s="19"/>
      <c r="V60" s="111"/>
      <c r="W60" s="39"/>
      <c r="X60" s="19" t="s">
        <v>1357</v>
      </c>
      <c r="Y60" s="111" t="s">
        <v>205</v>
      </c>
      <c r="Z60" s="111" t="s">
        <v>205</v>
      </c>
      <c r="AA60" s="81" t="s">
        <v>61</v>
      </c>
    </row>
    <row r="61" spans="1:27" ht="12.75">
      <c r="A61" s="449" t="s">
        <v>11</v>
      </c>
      <c r="B61" s="450"/>
      <c r="C61" s="450"/>
      <c r="D61" s="450"/>
      <c r="E61" s="451"/>
      <c r="F61" s="44">
        <f>SUM(F58:F60)</f>
        <v>2261907</v>
      </c>
      <c r="G61" s="13"/>
      <c r="H61" s="6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1"/>
      <c r="W61" s="11"/>
      <c r="X61" s="11"/>
      <c r="Y61" s="11"/>
      <c r="Z61" s="67"/>
      <c r="AA61" s="81"/>
    </row>
    <row r="62" spans="1:27" ht="12.75">
      <c r="A62" s="285">
        <v>11</v>
      </c>
      <c r="B62" s="452" t="s">
        <v>620</v>
      </c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4"/>
    </row>
    <row r="63" spans="1:27" ht="38.25">
      <c r="A63" s="11"/>
      <c r="B63" s="57">
        <v>38</v>
      </c>
      <c r="C63" s="169" t="s">
        <v>577</v>
      </c>
      <c r="D63" s="12"/>
      <c r="E63" s="170">
        <v>1977</v>
      </c>
      <c r="F63" s="96">
        <v>1345004</v>
      </c>
      <c r="G63" s="171" t="s">
        <v>62</v>
      </c>
      <c r="H63" s="174" t="s">
        <v>581</v>
      </c>
      <c r="I63" s="172" t="s">
        <v>582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316"/>
      <c r="V63" s="11"/>
      <c r="W63" s="11"/>
      <c r="X63" s="11"/>
      <c r="Y63" s="11"/>
      <c r="Z63" s="67"/>
      <c r="AA63" s="81"/>
    </row>
    <row r="64" spans="1:27" ht="12.75">
      <c r="A64" s="11"/>
      <c r="B64" s="57">
        <v>39</v>
      </c>
      <c r="C64" s="169" t="s">
        <v>578</v>
      </c>
      <c r="D64" s="12"/>
      <c r="E64" s="170">
        <v>1977</v>
      </c>
      <c r="F64" s="96">
        <v>28000</v>
      </c>
      <c r="G64" s="171" t="s">
        <v>62</v>
      </c>
      <c r="H64" s="174" t="s">
        <v>583</v>
      </c>
      <c r="I64" s="172" t="s">
        <v>582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316"/>
      <c r="V64" s="11"/>
      <c r="W64" s="11"/>
      <c r="X64" s="11"/>
      <c r="Y64" s="11"/>
      <c r="Z64" s="67"/>
      <c r="AA64" s="81"/>
    </row>
    <row r="65" spans="1:27" ht="51">
      <c r="A65" s="11"/>
      <c r="B65" s="57">
        <v>40</v>
      </c>
      <c r="C65" s="169" t="s">
        <v>579</v>
      </c>
      <c r="D65" s="12"/>
      <c r="E65" s="170">
        <v>1977</v>
      </c>
      <c r="F65" s="96">
        <v>728000</v>
      </c>
      <c r="G65" s="171" t="s">
        <v>62</v>
      </c>
      <c r="H65" s="174" t="s">
        <v>583</v>
      </c>
      <c r="I65" s="172" t="s">
        <v>582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316"/>
      <c r="V65" s="11"/>
      <c r="W65" s="11"/>
      <c r="X65" s="11"/>
      <c r="Y65" s="11"/>
      <c r="Z65" s="67"/>
      <c r="AA65" s="81"/>
    </row>
    <row r="66" spans="1:27" ht="76.5">
      <c r="A66" s="11"/>
      <c r="B66" s="57">
        <v>41</v>
      </c>
      <c r="C66" s="169" t="s">
        <v>580</v>
      </c>
      <c r="D66" s="12"/>
      <c r="E66" s="170">
        <v>1977</v>
      </c>
      <c r="F66" s="96">
        <v>620200</v>
      </c>
      <c r="G66" s="171" t="s">
        <v>62</v>
      </c>
      <c r="H66" s="174" t="s">
        <v>584</v>
      </c>
      <c r="I66" s="172" t="s">
        <v>585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316"/>
      <c r="V66" s="11"/>
      <c r="W66" s="11"/>
      <c r="X66" s="11"/>
      <c r="Y66" s="11"/>
      <c r="Z66" s="67"/>
      <c r="AA66" s="81"/>
    </row>
    <row r="67" spans="1:27" ht="12.75">
      <c r="A67" s="449" t="s">
        <v>11</v>
      </c>
      <c r="B67" s="450"/>
      <c r="C67" s="450"/>
      <c r="D67" s="450"/>
      <c r="E67" s="451"/>
      <c r="F67" s="44">
        <f>SUM(F63:F66)</f>
        <v>2721204</v>
      </c>
      <c r="G67" s="13"/>
      <c r="H67" s="6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316"/>
      <c r="V67" s="11"/>
      <c r="W67" s="11"/>
      <c r="X67" s="11"/>
      <c r="Y67" s="11"/>
      <c r="Z67" s="67"/>
      <c r="AA67" s="81"/>
    </row>
    <row r="68" spans="1:27" ht="12.75">
      <c r="A68" s="127">
        <v>12</v>
      </c>
      <c r="B68" s="452" t="s">
        <v>838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4"/>
    </row>
    <row r="69" spans="1:27" ht="78.75">
      <c r="A69" s="11"/>
      <c r="B69" s="57">
        <v>42</v>
      </c>
      <c r="C69" s="177" t="s">
        <v>824</v>
      </c>
      <c r="D69" s="70" t="s">
        <v>825</v>
      </c>
      <c r="E69" s="161">
        <v>1975</v>
      </c>
      <c r="F69" s="171">
        <v>4888500</v>
      </c>
      <c r="G69" s="171" t="s">
        <v>62</v>
      </c>
      <c r="H69" s="174" t="s">
        <v>839</v>
      </c>
      <c r="I69" s="177" t="s">
        <v>840</v>
      </c>
      <c r="J69" s="174" t="s">
        <v>846</v>
      </c>
      <c r="K69" s="174" t="s">
        <v>847</v>
      </c>
      <c r="L69" s="174" t="s">
        <v>848</v>
      </c>
      <c r="M69" s="12"/>
      <c r="N69" s="12"/>
      <c r="O69" s="19" t="s">
        <v>227</v>
      </c>
      <c r="P69" s="19" t="s">
        <v>227</v>
      </c>
      <c r="Q69" s="19" t="s">
        <v>227</v>
      </c>
      <c r="R69" s="19" t="s">
        <v>227</v>
      </c>
      <c r="S69" s="19" t="s">
        <v>162</v>
      </c>
      <c r="T69" s="19" t="s">
        <v>849</v>
      </c>
      <c r="U69" s="12"/>
      <c r="V69" s="144">
        <v>1629.5</v>
      </c>
      <c r="W69" s="11"/>
      <c r="X69" s="81">
        <v>2</v>
      </c>
      <c r="Y69" s="81" t="s">
        <v>205</v>
      </c>
      <c r="Z69" s="67"/>
      <c r="AA69" s="81" t="s">
        <v>205</v>
      </c>
    </row>
    <row r="70" spans="1:27" ht="78.75">
      <c r="A70" s="11"/>
      <c r="B70" s="57">
        <v>43</v>
      </c>
      <c r="C70" s="177" t="s">
        <v>826</v>
      </c>
      <c r="D70" s="70" t="s">
        <v>827</v>
      </c>
      <c r="E70" s="161">
        <v>1975</v>
      </c>
      <c r="F70" s="171">
        <v>8916000</v>
      </c>
      <c r="G70" s="171" t="s">
        <v>62</v>
      </c>
      <c r="H70" s="174" t="s">
        <v>841</v>
      </c>
      <c r="I70" s="177" t="s">
        <v>840</v>
      </c>
      <c r="J70" s="174" t="s">
        <v>846</v>
      </c>
      <c r="K70" s="174" t="s">
        <v>847</v>
      </c>
      <c r="L70" s="174" t="s">
        <v>848</v>
      </c>
      <c r="M70" s="12"/>
      <c r="N70" s="12"/>
      <c r="O70" s="19" t="s">
        <v>227</v>
      </c>
      <c r="P70" s="19" t="s">
        <v>227</v>
      </c>
      <c r="Q70" s="19" t="s">
        <v>227</v>
      </c>
      <c r="R70" s="19" t="s">
        <v>227</v>
      </c>
      <c r="S70" s="19" t="s">
        <v>162</v>
      </c>
      <c r="T70" s="19" t="s">
        <v>849</v>
      </c>
      <c r="U70" s="12"/>
      <c r="V70" s="144">
        <v>2972</v>
      </c>
      <c r="W70" s="11"/>
      <c r="X70" s="81">
        <v>2</v>
      </c>
      <c r="Y70" s="81" t="s">
        <v>205</v>
      </c>
      <c r="Z70" s="67"/>
      <c r="AA70" s="81" t="s">
        <v>205</v>
      </c>
    </row>
    <row r="71" spans="1:27" ht="78.75">
      <c r="A71" s="11"/>
      <c r="B71" s="57">
        <v>44</v>
      </c>
      <c r="C71" s="177" t="s">
        <v>828</v>
      </c>
      <c r="D71" s="70" t="s">
        <v>829</v>
      </c>
      <c r="E71" s="161">
        <v>1975</v>
      </c>
      <c r="F71" s="171">
        <v>2709000</v>
      </c>
      <c r="G71" s="171" t="s">
        <v>62</v>
      </c>
      <c r="H71" s="174" t="s">
        <v>842</v>
      </c>
      <c r="I71" s="177" t="s">
        <v>840</v>
      </c>
      <c r="J71" s="174" t="s">
        <v>846</v>
      </c>
      <c r="K71" s="174" t="s">
        <v>847</v>
      </c>
      <c r="L71" s="174" t="s">
        <v>848</v>
      </c>
      <c r="M71" s="12"/>
      <c r="N71" s="12"/>
      <c r="O71" s="19" t="s">
        <v>227</v>
      </c>
      <c r="P71" s="19" t="s">
        <v>227</v>
      </c>
      <c r="Q71" s="19" t="s">
        <v>227</v>
      </c>
      <c r="R71" s="19" t="s">
        <v>227</v>
      </c>
      <c r="S71" s="19" t="s">
        <v>162</v>
      </c>
      <c r="T71" s="19" t="s">
        <v>849</v>
      </c>
      <c r="U71" s="12"/>
      <c r="V71" s="144">
        <v>903</v>
      </c>
      <c r="W71" s="11"/>
      <c r="X71" s="81">
        <v>1</v>
      </c>
      <c r="Y71" s="81" t="s">
        <v>521</v>
      </c>
      <c r="Z71" s="67"/>
      <c r="AA71" s="81" t="s">
        <v>205</v>
      </c>
    </row>
    <row r="72" spans="1:27" ht="78.75">
      <c r="A72" s="11"/>
      <c r="B72" s="57">
        <v>45</v>
      </c>
      <c r="C72" s="177" t="s">
        <v>830</v>
      </c>
      <c r="D72" s="70" t="s">
        <v>831</v>
      </c>
      <c r="E72" s="161">
        <v>1975</v>
      </c>
      <c r="F72" s="96">
        <v>1155000</v>
      </c>
      <c r="G72" s="171" t="s">
        <v>62</v>
      </c>
      <c r="H72" s="174" t="s">
        <v>842</v>
      </c>
      <c r="I72" s="177" t="s">
        <v>840</v>
      </c>
      <c r="J72" s="174" t="s">
        <v>846</v>
      </c>
      <c r="K72" s="174" t="s">
        <v>847</v>
      </c>
      <c r="L72" s="174" t="s">
        <v>848</v>
      </c>
      <c r="M72" s="12"/>
      <c r="N72" s="12"/>
      <c r="O72" s="19" t="s">
        <v>227</v>
      </c>
      <c r="P72" s="19" t="s">
        <v>227</v>
      </c>
      <c r="Q72" s="19" t="s">
        <v>227</v>
      </c>
      <c r="R72" s="19" t="s">
        <v>227</v>
      </c>
      <c r="S72" s="19" t="s">
        <v>162</v>
      </c>
      <c r="T72" s="19" t="s">
        <v>849</v>
      </c>
      <c r="U72" s="12"/>
      <c r="V72" s="144">
        <v>385</v>
      </c>
      <c r="W72" s="11"/>
      <c r="X72" s="81">
        <v>1</v>
      </c>
      <c r="Y72" s="81" t="s">
        <v>205</v>
      </c>
      <c r="Z72" s="67"/>
      <c r="AA72" s="81" t="s">
        <v>205</v>
      </c>
    </row>
    <row r="73" spans="1:27" ht="78.75">
      <c r="A73" s="11"/>
      <c r="B73" s="57">
        <v>46</v>
      </c>
      <c r="C73" s="177" t="s">
        <v>832</v>
      </c>
      <c r="D73" s="70" t="s">
        <v>833</v>
      </c>
      <c r="E73" s="161">
        <v>1975</v>
      </c>
      <c r="F73" s="96">
        <v>1745000</v>
      </c>
      <c r="G73" s="171" t="s">
        <v>62</v>
      </c>
      <c r="H73" s="174" t="s">
        <v>843</v>
      </c>
      <c r="I73" s="177" t="s">
        <v>840</v>
      </c>
      <c r="J73" s="174" t="s">
        <v>846</v>
      </c>
      <c r="K73" s="174" t="s">
        <v>847</v>
      </c>
      <c r="L73" s="174" t="s">
        <v>848</v>
      </c>
      <c r="M73" s="12"/>
      <c r="N73" s="12"/>
      <c r="O73" s="19" t="s">
        <v>227</v>
      </c>
      <c r="P73" s="19" t="s">
        <v>227</v>
      </c>
      <c r="Q73" s="19" t="s">
        <v>227</v>
      </c>
      <c r="R73" s="19" t="s">
        <v>227</v>
      </c>
      <c r="S73" s="19" t="s">
        <v>162</v>
      </c>
      <c r="T73" s="19" t="s">
        <v>849</v>
      </c>
      <c r="U73" s="12"/>
      <c r="V73" s="144">
        <v>698</v>
      </c>
      <c r="W73" s="11"/>
      <c r="X73" s="81">
        <v>1</v>
      </c>
      <c r="Y73" s="81" t="s">
        <v>205</v>
      </c>
      <c r="Z73" s="67"/>
      <c r="AA73" s="81" t="s">
        <v>61</v>
      </c>
    </row>
    <row r="74" spans="1:27" ht="78.75">
      <c r="A74" s="11"/>
      <c r="B74" s="57">
        <v>47</v>
      </c>
      <c r="C74" s="177" t="s">
        <v>834</v>
      </c>
      <c r="D74" s="70" t="s">
        <v>835</v>
      </c>
      <c r="E74" s="161">
        <v>1975</v>
      </c>
      <c r="F74" s="171">
        <v>340000</v>
      </c>
      <c r="G74" s="171" t="s">
        <v>62</v>
      </c>
      <c r="H74" s="174" t="s">
        <v>844</v>
      </c>
      <c r="I74" s="177" t="s">
        <v>840</v>
      </c>
      <c r="J74" s="174" t="s">
        <v>846</v>
      </c>
      <c r="K74" s="174" t="s">
        <v>847</v>
      </c>
      <c r="L74" s="174" t="s">
        <v>848</v>
      </c>
      <c r="M74" s="12"/>
      <c r="N74" s="12"/>
      <c r="O74" s="19" t="s">
        <v>227</v>
      </c>
      <c r="P74" s="19" t="s">
        <v>227</v>
      </c>
      <c r="Q74" s="19" t="s">
        <v>227</v>
      </c>
      <c r="R74" s="19" t="s">
        <v>227</v>
      </c>
      <c r="S74" s="19" t="s">
        <v>162</v>
      </c>
      <c r="T74" s="19" t="s">
        <v>849</v>
      </c>
      <c r="U74" s="12"/>
      <c r="V74" s="144">
        <v>200</v>
      </c>
      <c r="W74" s="11"/>
      <c r="X74" s="81" t="s">
        <v>84</v>
      </c>
      <c r="Y74" s="81" t="s">
        <v>84</v>
      </c>
      <c r="Z74" s="67"/>
      <c r="AA74" s="81" t="s">
        <v>84</v>
      </c>
    </row>
    <row r="75" spans="1:27" ht="78.75">
      <c r="A75" s="11"/>
      <c r="B75" s="57">
        <v>48</v>
      </c>
      <c r="C75" s="177" t="s">
        <v>836</v>
      </c>
      <c r="D75" s="70" t="s">
        <v>837</v>
      </c>
      <c r="E75" s="161">
        <v>1975</v>
      </c>
      <c r="F75" s="96">
        <v>27000</v>
      </c>
      <c r="G75" s="171" t="s">
        <v>62</v>
      </c>
      <c r="H75" s="200" t="s">
        <v>845</v>
      </c>
      <c r="I75" s="177" t="s">
        <v>840</v>
      </c>
      <c r="J75" s="174" t="s">
        <v>846</v>
      </c>
      <c r="K75" s="174" t="s">
        <v>847</v>
      </c>
      <c r="L75" s="174" t="s">
        <v>848</v>
      </c>
      <c r="M75" s="12"/>
      <c r="N75" s="12"/>
      <c r="O75" s="19" t="s">
        <v>227</v>
      </c>
      <c r="P75" s="19" t="s">
        <v>227</v>
      </c>
      <c r="Q75" s="19" t="s">
        <v>227</v>
      </c>
      <c r="R75" s="19" t="s">
        <v>227</v>
      </c>
      <c r="S75" s="19" t="s">
        <v>162</v>
      </c>
      <c r="T75" s="19" t="s">
        <v>849</v>
      </c>
      <c r="U75" s="12"/>
      <c r="V75" s="144">
        <v>15</v>
      </c>
      <c r="W75" s="11"/>
      <c r="X75" s="81">
        <v>1</v>
      </c>
      <c r="Y75" s="81" t="s">
        <v>205</v>
      </c>
      <c r="Z75" s="67"/>
      <c r="AA75" s="81" t="s">
        <v>205</v>
      </c>
    </row>
    <row r="76" spans="1:27" ht="25.5">
      <c r="A76" s="11"/>
      <c r="B76" s="57">
        <v>49</v>
      </c>
      <c r="C76" s="83" t="s">
        <v>858</v>
      </c>
      <c r="D76" s="20" t="s">
        <v>859</v>
      </c>
      <c r="E76" s="161"/>
      <c r="F76" s="96">
        <v>91000</v>
      </c>
      <c r="G76" s="171" t="s">
        <v>62</v>
      </c>
      <c r="H76" s="200" t="s">
        <v>865</v>
      </c>
      <c r="I76" s="83" t="s">
        <v>864</v>
      </c>
      <c r="J76" s="174"/>
      <c r="K76" s="174"/>
      <c r="L76" s="174"/>
      <c r="M76" s="12"/>
      <c r="N76" s="12"/>
      <c r="O76" s="19"/>
      <c r="P76" s="19"/>
      <c r="Q76" s="19"/>
      <c r="R76" s="19"/>
      <c r="S76" s="19"/>
      <c r="T76" s="19"/>
      <c r="U76" s="12"/>
      <c r="V76" s="144"/>
      <c r="W76" s="11"/>
      <c r="X76" s="81"/>
      <c r="Y76" s="81"/>
      <c r="Z76" s="67"/>
      <c r="AA76" s="81"/>
    </row>
    <row r="77" spans="1:27" ht="12.75">
      <c r="A77" s="449" t="s">
        <v>11</v>
      </c>
      <c r="B77" s="450"/>
      <c r="C77" s="450"/>
      <c r="D77" s="450"/>
      <c r="E77" s="451"/>
      <c r="F77" s="44">
        <f>SUM(F69:F76)</f>
        <v>19871500</v>
      </c>
      <c r="G77" s="13"/>
      <c r="H77" s="6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1"/>
      <c r="W77" s="11"/>
      <c r="X77" s="11"/>
      <c r="Y77" s="11"/>
      <c r="Z77" s="67"/>
      <c r="AA77" s="81"/>
    </row>
    <row r="78" spans="1:27" ht="12.75">
      <c r="A78" s="127">
        <v>13</v>
      </c>
      <c r="B78" s="452" t="s">
        <v>997</v>
      </c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4"/>
    </row>
    <row r="79" spans="1:27" ht="108">
      <c r="A79" s="11"/>
      <c r="B79" s="57">
        <v>50</v>
      </c>
      <c r="C79" s="70" t="s">
        <v>1001</v>
      </c>
      <c r="D79" s="70" t="s">
        <v>1002</v>
      </c>
      <c r="E79" s="70">
        <v>1925</v>
      </c>
      <c r="F79" s="212">
        <v>9705000</v>
      </c>
      <c r="G79" s="213" t="s">
        <v>62</v>
      </c>
      <c r="H79" s="62" t="s">
        <v>1007</v>
      </c>
      <c r="I79" s="70" t="s">
        <v>1008</v>
      </c>
      <c r="J79" s="214">
        <v>1</v>
      </c>
      <c r="K79" s="215" t="s">
        <v>1010</v>
      </c>
      <c r="L79" s="215" t="s">
        <v>1011</v>
      </c>
      <c r="M79" s="12"/>
      <c r="N79" s="12"/>
      <c r="O79" s="215" t="s">
        <v>1016</v>
      </c>
      <c r="P79" s="215" t="s">
        <v>226</v>
      </c>
      <c r="Q79" s="215" t="s">
        <v>226</v>
      </c>
      <c r="R79" s="215" t="s">
        <v>226</v>
      </c>
      <c r="S79" s="215" t="s">
        <v>1017</v>
      </c>
      <c r="T79" s="215" t="s">
        <v>226</v>
      </c>
      <c r="U79" s="214">
        <v>1347.9</v>
      </c>
      <c r="V79" s="217">
        <v>3235</v>
      </c>
      <c r="W79" s="215" t="s">
        <v>1018</v>
      </c>
      <c r="X79" s="215">
        <v>3</v>
      </c>
      <c r="Y79" s="215" t="s">
        <v>521</v>
      </c>
      <c r="Z79" s="67"/>
      <c r="AA79" s="215" t="s">
        <v>205</v>
      </c>
    </row>
    <row r="80" spans="1:27" ht="48">
      <c r="A80" s="11"/>
      <c r="B80" s="57">
        <v>51</v>
      </c>
      <c r="C80" s="70" t="s">
        <v>1003</v>
      </c>
      <c r="D80" s="70" t="s">
        <v>1002</v>
      </c>
      <c r="E80" s="70">
        <v>1997</v>
      </c>
      <c r="F80" s="212">
        <v>4909200</v>
      </c>
      <c r="G80" s="213" t="s">
        <v>62</v>
      </c>
      <c r="H80" s="62" t="s">
        <v>1009</v>
      </c>
      <c r="I80" s="70" t="s">
        <v>1008</v>
      </c>
      <c r="J80" s="216" t="s">
        <v>1012</v>
      </c>
      <c r="K80" s="215"/>
      <c r="L80" s="215" t="s">
        <v>1013</v>
      </c>
      <c r="M80" s="12"/>
      <c r="N80" s="12"/>
      <c r="O80" s="215" t="s">
        <v>1019</v>
      </c>
      <c r="P80" s="215" t="s">
        <v>226</v>
      </c>
      <c r="Q80" s="215" t="s">
        <v>226</v>
      </c>
      <c r="R80" s="215" t="s">
        <v>226</v>
      </c>
      <c r="S80" s="215" t="s">
        <v>1017</v>
      </c>
      <c r="T80" s="215" t="s">
        <v>226</v>
      </c>
      <c r="U80" s="216">
        <v>565.5</v>
      </c>
      <c r="V80" s="217">
        <v>1636.4</v>
      </c>
      <c r="W80" s="215">
        <v>0</v>
      </c>
      <c r="X80" s="215"/>
      <c r="Y80" s="215" t="s">
        <v>205</v>
      </c>
      <c r="Z80" s="67"/>
      <c r="AA80" s="215" t="s">
        <v>205</v>
      </c>
    </row>
    <row r="81" spans="1:27" ht="168">
      <c r="A81" s="11"/>
      <c r="B81" s="57">
        <v>52</v>
      </c>
      <c r="C81" s="70" t="s">
        <v>1004</v>
      </c>
      <c r="D81" s="70" t="s">
        <v>1002</v>
      </c>
      <c r="E81" s="70">
        <v>2001</v>
      </c>
      <c r="F81" s="212">
        <v>3665000</v>
      </c>
      <c r="G81" s="213" t="s">
        <v>62</v>
      </c>
      <c r="H81" s="62" t="s">
        <v>1009</v>
      </c>
      <c r="I81" s="70" t="s">
        <v>1008</v>
      </c>
      <c r="J81" s="216" t="s">
        <v>1012</v>
      </c>
      <c r="K81" s="215"/>
      <c r="L81" s="215" t="s">
        <v>1013</v>
      </c>
      <c r="M81" s="12"/>
      <c r="N81" s="12"/>
      <c r="O81" s="215" t="s">
        <v>1020</v>
      </c>
      <c r="P81" s="215" t="s">
        <v>226</v>
      </c>
      <c r="Q81" s="215" t="s">
        <v>226</v>
      </c>
      <c r="R81" s="215" t="s">
        <v>226</v>
      </c>
      <c r="S81" s="215" t="s">
        <v>1017</v>
      </c>
      <c r="T81" s="215" t="s">
        <v>226</v>
      </c>
      <c r="U81" s="216" t="s">
        <v>1021</v>
      </c>
      <c r="V81" s="217">
        <v>1204</v>
      </c>
      <c r="W81" s="215" t="s">
        <v>1022</v>
      </c>
      <c r="X81" s="215"/>
      <c r="Y81" s="215" t="s">
        <v>205</v>
      </c>
      <c r="Z81" s="67"/>
      <c r="AA81" s="215" t="s">
        <v>205</v>
      </c>
    </row>
    <row r="82" spans="1:27" ht="72">
      <c r="A82" s="11"/>
      <c r="B82" s="57">
        <v>53</v>
      </c>
      <c r="C82" s="70" t="s">
        <v>1005</v>
      </c>
      <c r="D82" s="70" t="s">
        <v>1002</v>
      </c>
      <c r="E82" s="70">
        <v>2001</v>
      </c>
      <c r="F82" s="212">
        <v>345000</v>
      </c>
      <c r="G82" s="213" t="s">
        <v>62</v>
      </c>
      <c r="H82" s="62" t="s">
        <v>1009</v>
      </c>
      <c r="I82" s="70" t="s">
        <v>1008</v>
      </c>
      <c r="J82" s="216" t="s">
        <v>1012</v>
      </c>
      <c r="K82" s="215" t="s">
        <v>1010</v>
      </c>
      <c r="L82" s="215" t="s">
        <v>1014</v>
      </c>
      <c r="M82" s="12"/>
      <c r="N82" s="12"/>
      <c r="O82" s="215" t="s">
        <v>1023</v>
      </c>
      <c r="P82" s="215" t="s">
        <v>226</v>
      </c>
      <c r="Q82" s="215" t="s">
        <v>226</v>
      </c>
      <c r="R82" s="215" t="s">
        <v>226</v>
      </c>
      <c r="S82" s="215" t="s">
        <v>1017</v>
      </c>
      <c r="T82" s="215" t="s">
        <v>226</v>
      </c>
      <c r="U82" s="216">
        <v>172.5</v>
      </c>
      <c r="V82" s="217">
        <v>138</v>
      </c>
      <c r="W82" s="215">
        <v>138</v>
      </c>
      <c r="X82" s="215"/>
      <c r="Y82" s="215" t="s">
        <v>521</v>
      </c>
      <c r="Z82" s="67"/>
      <c r="AA82" s="215" t="s">
        <v>521</v>
      </c>
    </row>
    <row r="83" spans="1:27" ht="36">
      <c r="A83" s="11"/>
      <c r="B83" s="57">
        <v>54</v>
      </c>
      <c r="C83" s="70" t="s">
        <v>1006</v>
      </c>
      <c r="D83" s="70" t="s">
        <v>1002</v>
      </c>
      <c r="E83" s="70">
        <v>2011</v>
      </c>
      <c r="F83" s="212">
        <v>1471110</v>
      </c>
      <c r="G83" s="213" t="s">
        <v>62</v>
      </c>
      <c r="H83" s="62" t="s">
        <v>1009</v>
      </c>
      <c r="I83" s="70" t="s">
        <v>1008</v>
      </c>
      <c r="J83" s="216" t="s">
        <v>1015</v>
      </c>
      <c r="K83" s="215" t="s">
        <v>1010</v>
      </c>
      <c r="L83" s="215" t="s">
        <v>1014</v>
      </c>
      <c r="M83" s="12"/>
      <c r="N83" s="12"/>
      <c r="O83" s="215" t="s">
        <v>1024</v>
      </c>
      <c r="P83" s="215" t="s">
        <v>1025</v>
      </c>
      <c r="Q83" s="215" t="s">
        <v>1025</v>
      </c>
      <c r="R83" s="215" t="s">
        <v>1025</v>
      </c>
      <c r="S83" s="215" t="s">
        <v>1017</v>
      </c>
      <c r="T83" s="215" t="s">
        <v>1025</v>
      </c>
      <c r="U83" s="216">
        <v>272.14</v>
      </c>
      <c r="V83" s="217">
        <v>490.37</v>
      </c>
      <c r="W83" s="215">
        <v>1993.45</v>
      </c>
      <c r="X83" s="215">
        <v>2</v>
      </c>
      <c r="Y83" s="215" t="s">
        <v>521</v>
      </c>
      <c r="Z83" s="67"/>
      <c r="AA83" s="215" t="s">
        <v>521</v>
      </c>
    </row>
    <row r="84" spans="1:27" ht="12.75">
      <c r="A84" s="449" t="s">
        <v>11</v>
      </c>
      <c r="B84" s="450"/>
      <c r="C84" s="450"/>
      <c r="D84" s="450"/>
      <c r="E84" s="451"/>
      <c r="F84" s="44">
        <f>SUM(F79:F83)</f>
        <v>20095310</v>
      </c>
      <c r="G84" s="13"/>
      <c r="H84" s="6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1"/>
      <c r="W84" s="11"/>
      <c r="X84" s="11"/>
      <c r="Y84" s="11"/>
      <c r="Z84" s="67"/>
      <c r="AA84" s="81"/>
    </row>
    <row r="85" spans="1:27" ht="12.75" customHeight="1">
      <c r="A85" s="471" t="s">
        <v>275</v>
      </c>
      <c r="B85" s="472"/>
      <c r="C85" s="472"/>
      <c r="D85" s="472"/>
      <c r="E85" s="473"/>
      <c r="F85" s="314">
        <f>SUM(F10,F13,F16,F25,F30,F43,F49,F53,F56,F61,F67,F77,F84)</f>
        <v>95008827</v>
      </c>
      <c r="G85" s="42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7"/>
      <c r="W85" s="17"/>
      <c r="X85" s="17"/>
      <c r="Y85" s="17"/>
      <c r="Z85" s="17"/>
      <c r="AA85" s="81"/>
    </row>
    <row r="86" spans="4:8" ht="12.75">
      <c r="D86" s="2"/>
      <c r="E86" s="2"/>
      <c r="G86" s="2"/>
      <c r="H86" s="2"/>
    </row>
  </sheetData>
  <sheetProtection/>
  <mergeCells count="47">
    <mergeCell ref="A67:E67"/>
    <mergeCell ref="A56:E56"/>
    <mergeCell ref="B68:AA68"/>
    <mergeCell ref="A77:E77"/>
    <mergeCell ref="B78:AA78"/>
    <mergeCell ref="A25:E25"/>
    <mergeCell ref="B44:AA44"/>
    <mergeCell ref="A49:E49"/>
    <mergeCell ref="B26:AA26"/>
    <mergeCell ref="B50:AA50"/>
    <mergeCell ref="A84:E84"/>
    <mergeCell ref="B62:AA62"/>
    <mergeCell ref="B57:AA57"/>
    <mergeCell ref="A61:E61"/>
    <mergeCell ref="D3:D4"/>
    <mergeCell ref="Y3:Y4"/>
    <mergeCell ref="C3:C4"/>
    <mergeCell ref="N3:N4"/>
    <mergeCell ref="H3:H4"/>
    <mergeCell ref="A30:E30"/>
    <mergeCell ref="A85:E85"/>
    <mergeCell ref="A3:A4"/>
    <mergeCell ref="B14:Z14"/>
    <mergeCell ref="A16:E16"/>
    <mergeCell ref="B17:Z17"/>
    <mergeCell ref="V3:V4"/>
    <mergeCell ref="J3:L3"/>
    <mergeCell ref="X3:X4"/>
    <mergeCell ref="G3:G4"/>
    <mergeCell ref="E3:E4"/>
    <mergeCell ref="AA3:AA4"/>
    <mergeCell ref="U3:U4"/>
    <mergeCell ref="W3:W4"/>
    <mergeCell ref="B3:B4"/>
    <mergeCell ref="F3:F4"/>
    <mergeCell ref="M3:M4"/>
    <mergeCell ref="O3:T3"/>
    <mergeCell ref="A43:E43"/>
    <mergeCell ref="B31:AA31"/>
    <mergeCell ref="A53:E53"/>
    <mergeCell ref="B54:AA54"/>
    <mergeCell ref="Z3:Z4"/>
    <mergeCell ref="I3:I4"/>
    <mergeCell ref="B5:AA5"/>
    <mergeCell ref="A10:E10"/>
    <mergeCell ref="A13:E13"/>
    <mergeCell ref="B11:AA11"/>
  </mergeCells>
  <printOptions/>
  <pageMargins left="0.2755905511811024" right="0.15748031496062992" top="0.4724409448818898" bottom="0.5118110236220472" header="0.5118110236220472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C3" sqref="C3:C4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22.421875" style="0" customWidth="1"/>
    <col min="4" max="4" width="17.28125" style="0" customWidth="1"/>
    <col min="6" max="6" width="14.7109375" style="92" customWidth="1"/>
    <col min="7" max="7" width="15.421875" style="0" customWidth="1"/>
    <col min="8" max="8" width="16.7109375" style="0" customWidth="1"/>
    <col min="9" max="9" width="29.421875" style="0" customWidth="1"/>
  </cols>
  <sheetData>
    <row r="1" spans="1:6" s="1" customFormat="1" ht="12.75">
      <c r="A1" s="6" t="s">
        <v>1449</v>
      </c>
      <c r="B1" s="6"/>
      <c r="F1" s="48"/>
    </row>
    <row r="2" spans="2:9" s="1" customFormat="1" ht="13.5" thickBot="1">
      <c r="B2" s="4"/>
      <c r="C2" s="4"/>
      <c r="D2" s="4"/>
      <c r="E2" s="4"/>
      <c r="F2" s="89"/>
      <c r="G2" s="5"/>
      <c r="H2" s="3"/>
      <c r="I2" s="3"/>
    </row>
    <row r="3" spans="1:9" s="1" customFormat="1" ht="30" customHeight="1">
      <c r="A3" s="484" t="s">
        <v>57</v>
      </c>
      <c r="B3" s="489" t="s">
        <v>57</v>
      </c>
      <c r="C3" s="489" t="s">
        <v>174</v>
      </c>
      <c r="D3" s="489" t="s">
        <v>175</v>
      </c>
      <c r="E3" s="489" t="s">
        <v>1</v>
      </c>
      <c r="F3" s="491" t="s">
        <v>48</v>
      </c>
      <c r="G3" s="493" t="s">
        <v>172</v>
      </c>
      <c r="H3" s="489" t="s">
        <v>173</v>
      </c>
      <c r="I3" s="489" t="s">
        <v>2</v>
      </c>
    </row>
    <row r="4" spans="1:9" s="1" customFormat="1" ht="64.5" customHeight="1" thickBot="1">
      <c r="A4" s="485"/>
      <c r="B4" s="490"/>
      <c r="C4" s="490"/>
      <c r="D4" s="490"/>
      <c r="E4" s="490"/>
      <c r="F4" s="492"/>
      <c r="G4" s="494"/>
      <c r="H4" s="490"/>
      <c r="I4" s="490"/>
    </row>
    <row r="5" spans="1:9" s="1" customFormat="1" ht="12.75">
      <c r="A5" s="121">
        <v>1</v>
      </c>
      <c r="B5" s="459" t="s">
        <v>327</v>
      </c>
      <c r="C5" s="460"/>
      <c r="D5" s="460"/>
      <c r="E5" s="460"/>
      <c r="F5" s="460"/>
      <c r="G5" s="460"/>
      <c r="H5" s="460"/>
      <c r="I5" s="461"/>
    </row>
    <row r="6" spans="1:9" s="1" customFormat="1" ht="12.75">
      <c r="A6" s="11"/>
      <c r="B6" s="57">
        <v>1</v>
      </c>
      <c r="C6" s="45" t="s">
        <v>328</v>
      </c>
      <c r="D6" s="8"/>
      <c r="E6" s="20" t="s">
        <v>84</v>
      </c>
      <c r="F6" s="126">
        <v>18682.4</v>
      </c>
      <c r="G6" s="126" t="s">
        <v>171</v>
      </c>
      <c r="H6" s="10"/>
      <c r="I6" s="54" t="s">
        <v>329</v>
      </c>
    </row>
    <row r="7" spans="1:9" s="1" customFormat="1" ht="12.75">
      <c r="A7" s="449" t="s">
        <v>11</v>
      </c>
      <c r="B7" s="450"/>
      <c r="C7" s="450"/>
      <c r="D7" s="450"/>
      <c r="E7" s="451"/>
      <c r="F7" s="87">
        <f>SUM(F6)</f>
        <v>18682.4</v>
      </c>
      <c r="G7" s="9"/>
      <c r="H7" s="10"/>
      <c r="I7" s="8"/>
    </row>
    <row r="8" spans="1:9" s="1" customFormat="1" ht="12.75">
      <c r="A8" s="127">
        <v>2</v>
      </c>
      <c r="B8" s="452" t="s">
        <v>118</v>
      </c>
      <c r="C8" s="453"/>
      <c r="D8" s="453"/>
      <c r="E8" s="453"/>
      <c r="F8" s="453"/>
      <c r="G8" s="453"/>
      <c r="H8" s="453"/>
      <c r="I8" s="453"/>
    </row>
    <row r="9" spans="1:9" s="1" customFormat="1" ht="13.5" customHeight="1">
      <c r="A9" s="11"/>
      <c r="B9" s="57">
        <v>2</v>
      </c>
      <c r="C9" s="83" t="s">
        <v>165</v>
      </c>
      <c r="D9" s="20"/>
      <c r="E9" s="20" t="s">
        <v>170</v>
      </c>
      <c r="F9" s="86">
        <v>86999.92</v>
      </c>
      <c r="G9" s="59" t="s">
        <v>171</v>
      </c>
      <c r="H9" s="10"/>
      <c r="I9" s="20" t="s">
        <v>116</v>
      </c>
    </row>
    <row r="10" spans="1:9" s="1" customFormat="1" ht="12.75" customHeight="1">
      <c r="A10" s="11"/>
      <c r="B10" s="57">
        <v>3</v>
      </c>
      <c r="C10" s="83" t="s">
        <v>166</v>
      </c>
      <c r="D10" s="20"/>
      <c r="E10" s="20">
        <v>1973</v>
      </c>
      <c r="F10" s="86">
        <v>110055.96</v>
      </c>
      <c r="G10" s="59" t="s">
        <v>171</v>
      </c>
      <c r="H10" s="10"/>
      <c r="I10" s="20" t="s">
        <v>116</v>
      </c>
    </row>
    <row r="11" spans="1:9" s="1" customFormat="1" ht="12.75" customHeight="1">
      <c r="A11" s="11"/>
      <c r="B11" s="57">
        <v>4</v>
      </c>
      <c r="C11" s="83" t="s">
        <v>167</v>
      </c>
      <c r="D11" s="20" t="s">
        <v>168</v>
      </c>
      <c r="E11" s="20">
        <v>1973</v>
      </c>
      <c r="F11" s="86">
        <v>76999</v>
      </c>
      <c r="G11" s="59" t="s">
        <v>171</v>
      </c>
      <c r="H11" s="10"/>
      <c r="I11" s="20" t="s">
        <v>116</v>
      </c>
    </row>
    <row r="12" spans="1:9" s="1" customFormat="1" ht="12.75" customHeight="1">
      <c r="A12" s="11"/>
      <c r="B12" s="57">
        <v>5</v>
      </c>
      <c r="C12" s="83" t="s">
        <v>169</v>
      </c>
      <c r="D12" s="20"/>
      <c r="E12" s="20">
        <v>1973</v>
      </c>
      <c r="F12" s="86">
        <v>46999.3</v>
      </c>
      <c r="G12" s="59" t="s">
        <v>171</v>
      </c>
      <c r="H12" s="10"/>
      <c r="I12" s="20" t="s">
        <v>116</v>
      </c>
    </row>
    <row r="13" spans="1:9" s="1" customFormat="1" ht="12.75">
      <c r="A13" s="449" t="s">
        <v>11</v>
      </c>
      <c r="B13" s="450"/>
      <c r="C13" s="450"/>
      <c r="D13" s="450"/>
      <c r="E13" s="451"/>
      <c r="F13" s="87">
        <f>SUM(F9:F12)</f>
        <v>321054.18</v>
      </c>
      <c r="G13" s="9"/>
      <c r="H13" s="10"/>
      <c r="I13" s="8"/>
    </row>
    <row r="14" spans="1:9" s="1" customFormat="1" ht="12.75">
      <c r="A14" s="127">
        <v>3</v>
      </c>
      <c r="B14" s="452" t="s">
        <v>234</v>
      </c>
      <c r="C14" s="453"/>
      <c r="D14" s="453"/>
      <c r="E14" s="453"/>
      <c r="F14" s="453"/>
      <c r="G14" s="453"/>
      <c r="H14" s="453"/>
      <c r="I14" s="454"/>
    </row>
    <row r="15" spans="1:9" s="1" customFormat="1" ht="25.5">
      <c r="A15" s="11"/>
      <c r="B15" s="57">
        <v>6</v>
      </c>
      <c r="C15" s="310" t="s">
        <v>238</v>
      </c>
      <c r="D15" s="311" t="s">
        <v>239</v>
      </c>
      <c r="E15" s="312">
        <v>1998</v>
      </c>
      <c r="F15" s="308">
        <v>52000</v>
      </c>
      <c r="G15" s="307" t="s">
        <v>171</v>
      </c>
      <c r="H15" s="10"/>
      <c r="I15" s="8" t="s">
        <v>1415</v>
      </c>
    </row>
    <row r="16" spans="1:9" s="1" customFormat="1" ht="25.5">
      <c r="A16" s="11"/>
      <c r="B16" s="57">
        <v>7</v>
      </c>
      <c r="C16" s="8" t="s">
        <v>256</v>
      </c>
      <c r="D16" s="8"/>
      <c r="E16" s="8"/>
      <c r="F16" s="90">
        <v>8223</v>
      </c>
      <c r="G16" s="59" t="s">
        <v>171</v>
      </c>
      <c r="H16" s="10"/>
      <c r="I16" s="8" t="s">
        <v>246</v>
      </c>
    </row>
    <row r="17" spans="1:9" s="1" customFormat="1" ht="25.5">
      <c r="A17" s="11"/>
      <c r="B17" s="57">
        <v>8</v>
      </c>
      <c r="C17" s="8" t="s">
        <v>257</v>
      </c>
      <c r="D17" s="8"/>
      <c r="E17" s="8"/>
      <c r="F17" s="90">
        <v>17033</v>
      </c>
      <c r="G17" s="59" t="s">
        <v>171</v>
      </c>
      <c r="H17" s="10"/>
      <c r="I17" s="8" t="s">
        <v>246</v>
      </c>
    </row>
    <row r="18" spans="1:9" s="1" customFormat="1" ht="25.5">
      <c r="A18" s="11"/>
      <c r="B18" s="57">
        <v>9</v>
      </c>
      <c r="C18" s="8" t="s">
        <v>258</v>
      </c>
      <c r="D18" s="8"/>
      <c r="E18" s="8"/>
      <c r="F18" s="90">
        <v>1065</v>
      </c>
      <c r="G18" s="59" t="s">
        <v>171</v>
      </c>
      <c r="H18" s="10"/>
      <c r="I18" s="8" t="s">
        <v>246</v>
      </c>
    </row>
    <row r="19" spans="1:9" s="1" customFormat="1" ht="12.75">
      <c r="A19" s="449" t="s">
        <v>11</v>
      </c>
      <c r="B19" s="450"/>
      <c r="C19" s="450"/>
      <c r="D19" s="450"/>
      <c r="E19" s="451"/>
      <c r="F19" s="87">
        <f>SUM(F15:F18)</f>
        <v>78321</v>
      </c>
      <c r="G19" s="9"/>
      <c r="H19" s="10"/>
      <c r="I19" s="8"/>
    </row>
    <row r="20" spans="1:9" s="1" customFormat="1" ht="12.75">
      <c r="A20" s="245">
        <v>4</v>
      </c>
      <c r="B20" s="486" t="s">
        <v>1164</v>
      </c>
      <c r="C20" s="487"/>
      <c r="D20" s="487"/>
      <c r="E20" s="487"/>
      <c r="F20" s="487"/>
      <c r="G20" s="487"/>
      <c r="H20" s="487"/>
      <c r="I20" s="488"/>
    </row>
    <row r="21" spans="1:9" s="1" customFormat="1" ht="25.5">
      <c r="A21" s="244"/>
      <c r="B21" s="123">
        <v>10</v>
      </c>
      <c r="C21" s="256" t="s">
        <v>1217</v>
      </c>
      <c r="D21" s="256" t="s">
        <v>1218</v>
      </c>
      <c r="E21" s="256" t="s">
        <v>1229</v>
      </c>
      <c r="F21" s="249">
        <v>58924</v>
      </c>
      <c r="G21" s="252" t="s">
        <v>62</v>
      </c>
      <c r="H21" s="259" t="s">
        <v>1230</v>
      </c>
      <c r="I21" s="215" t="s">
        <v>1196</v>
      </c>
    </row>
    <row r="22" spans="1:9" s="1" customFormat="1" ht="25.5">
      <c r="A22" s="244"/>
      <c r="B22" s="123">
        <v>11</v>
      </c>
      <c r="C22" s="20" t="s">
        <v>1219</v>
      </c>
      <c r="D22" s="20" t="s">
        <v>1220</v>
      </c>
      <c r="E22" s="20">
        <v>2011</v>
      </c>
      <c r="F22" s="249">
        <v>478509</v>
      </c>
      <c r="G22" s="210" t="s">
        <v>171</v>
      </c>
      <c r="H22" s="260" t="s">
        <v>1231</v>
      </c>
      <c r="I22" s="215" t="s">
        <v>1196</v>
      </c>
    </row>
    <row r="23" spans="1:9" s="1" customFormat="1" ht="25.5">
      <c r="A23" s="244"/>
      <c r="B23" s="262">
        <v>12</v>
      </c>
      <c r="C23" s="20" t="s">
        <v>1221</v>
      </c>
      <c r="D23" s="20" t="s">
        <v>1220</v>
      </c>
      <c r="E23" s="20">
        <v>2011</v>
      </c>
      <c r="F23" s="249">
        <v>21604</v>
      </c>
      <c r="G23" s="210" t="s">
        <v>171</v>
      </c>
      <c r="H23" s="261" t="s">
        <v>1232</v>
      </c>
      <c r="I23" s="215" t="s">
        <v>1196</v>
      </c>
    </row>
    <row r="24" spans="1:9" s="1" customFormat="1" ht="25.5">
      <c r="A24" s="244"/>
      <c r="B24" s="262">
        <v>13</v>
      </c>
      <c r="C24" s="20" t="s">
        <v>1222</v>
      </c>
      <c r="D24" s="20" t="s">
        <v>1220</v>
      </c>
      <c r="E24" s="20">
        <v>2011</v>
      </c>
      <c r="F24" s="249">
        <v>28000</v>
      </c>
      <c r="G24" s="210" t="s">
        <v>171</v>
      </c>
      <c r="H24" s="261" t="s">
        <v>1232</v>
      </c>
      <c r="I24" s="215" t="s">
        <v>1196</v>
      </c>
    </row>
    <row r="25" spans="1:9" s="1" customFormat="1" ht="25.5">
      <c r="A25" s="244"/>
      <c r="B25" s="262">
        <v>14</v>
      </c>
      <c r="C25" s="20" t="s">
        <v>1223</v>
      </c>
      <c r="D25" s="20" t="s">
        <v>1220</v>
      </c>
      <c r="E25" s="20">
        <v>2011</v>
      </c>
      <c r="F25" s="249">
        <v>266643</v>
      </c>
      <c r="G25" s="210" t="s">
        <v>171</v>
      </c>
      <c r="H25" s="260" t="s">
        <v>1231</v>
      </c>
      <c r="I25" s="215" t="s">
        <v>1196</v>
      </c>
    </row>
    <row r="26" spans="1:9" s="1" customFormat="1" ht="25.5">
      <c r="A26" s="244"/>
      <c r="B26" s="262">
        <v>15</v>
      </c>
      <c r="C26" s="20" t="s">
        <v>1224</v>
      </c>
      <c r="D26" s="20" t="s">
        <v>1220</v>
      </c>
      <c r="E26" s="20">
        <v>2011</v>
      </c>
      <c r="F26" s="249">
        <v>8000</v>
      </c>
      <c r="G26" s="210" t="s">
        <v>171</v>
      </c>
      <c r="H26" s="261" t="s">
        <v>1232</v>
      </c>
      <c r="I26" s="215" t="s">
        <v>1196</v>
      </c>
    </row>
    <row r="27" spans="1:9" s="1" customFormat="1" ht="25.5">
      <c r="A27" s="244"/>
      <c r="B27" s="262">
        <v>16</v>
      </c>
      <c r="C27" s="20" t="s">
        <v>1225</v>
      </c>
      <c r="D27" s="20" t="s">
        <v>1220</v>
      </c>
      <c r="E27" s="20">
        <v>2011</v>
      </c>
      <c r="F27" s="249">
        <v>191554</v>
      </c>
      <c r="G27" s="210" t="s">
        <v>171</v>
      </c>
      <c r="H27" s="261"/>
      <c r="I27" s="215" t="s">
        <v>1196</v>
      </c>
    </row>
    <row r="28" spans="1:9" s="1" customFormat="1" ht="25.5">
      <c r="A28" s="244"/>
      <c r="B28" s="262">
        <v>17</v>
      </c>
      <c r="C28" s="20" t="s">
        <v>1226</v>
      </c>
      <c r="D28" s="20" t="s">
        <v>1227</v>
      </c>
      <c r="E28" s="20">
        <v>2011</v>
      </c>
      <c r="F28" s="249">
        <v>90240</v>
      </c>
      <c r="G28" s="210" t="s">
        <v>171</v>
      </c>
      <c r="H28" s="261" t="s">
        <v>1232</v>
      </c>
      <c r="I28" s="215" t="s">
        <v>1196</v>
      </c>
    </row>
    <row r="29" spans="1:9" s="1" customFormat="1" ht="22.5">
      <c r="A29" s="244"/>
      <c r="B29" s="262">
        <v>18</v>
      </c>
      <c r="C29" s="20" t="s">
        <v>855</v>
      </c>
      <c r="D29" s="20" t="s">
        <v>1227</v>
      </c>
      <c r="E29" s="20">
        <v>2011</v>
      </c>
      <c r="F29" s="249">
        <v>156310</v>
      </c>
      <c r="G29" s="210" t="s">
        <v>171</v>
      </c>
      <c r="H29" s="261" t="s">
        <v>1232</v>
      </c>
      <c r="I29" s="215" t="s">
        <v>1196</v>
      </c>
    </row>
    <row r="30" spans="1:9" s="1" customFormat="1" ht="25.5">
      <c r="A30" s="244"/>
      <c r="B30" s="262">
        <v>19</v>
      </c>
      <c r="C30" s="20" t="s">
        <v>1228</v>
      </c>
      <c r="D30" s="20" t="s">
        <v>1227</v>
      </c>
      <c r="E30" s="20">
        <v>2011</v>
      </c>
      <c r="F30" s="249">
        <v>65188</v>
      </c>
      <c r="G30" s="210" t="s">
        <v>171</v>
      </c>
      <c r="H30" s="261" t="s">
        <v>1232</v>
      </c>
      <c r="I30" s="215" t="s">
        <v>1196</v>
      </c>
    </row>
    <row r="31" spans="1:9" s="1" customFormat="1" ht="33.75">
      <c r="A31" s="244"/>
      <c r="B31" s="262">
        <v>20</v>
      </c>
      <c r="C31" s="20" t="s">
        <v>1233</v>
      </c>
      <c r="D31" s="20" t="s">
        <v>1234</v>
      </c>
      <c r="E31" s="20">
        <v>2013</v>
      </c>
      <c r="F31" s="249">
        <v>66838</v>
      </c>
      <c r="G31" s="210" t="s">
        <v>171</v>
      </c>
      <c r="H31" s="261" t="s">
        <v>1210</v>
      </c>
      <c r="I31" s="70" t="s">
        <v>1211</v>
      </c>
    </row>
    <row r="32" spans="1:9" s="1" customFormat="1" ht="33.75">
      <c r="A32" s="244"/>
      <c r="B32" s="262">
        <v>21</v>
      </c>
      <c r="C32" s="20" t="s">
        <v>1235</v>
      </c>
      <c r="D32" s="20" t="s">
        <v>1236</v>
      </c>
      <c r="E32" s="20">
        <v>2013</v>
      </c>
      <c r="F32" s="249">
        <v>47062</v>
      </c>
      <c r="G32" s="210" t="s">
        <v>171</v>
      </c>
      <c r="H32" s="261" t="s">
        <v>1210</v>
      </c>
      <c r="I32" s="70" t="s">
        <v>1211</v>
      </c>
    </row>
    <row r="33" spans="1:9" s="1" customFormat="1" ht="33.75">
      <c r="A33" s="11"/>
      <c r="B33" s="57">
        <v>22</v>
      </c>
      <c r="C33" s="20" t="s">
        <v>1237</v>
      </c>
      <c r="D33" s="20" t="s">
        <v>1238</v>
      </c>
      <c r="E33" s="20">
        <v>2013</v>
      </c>
      <c r="F33" s="249">
        <v>42160</v>
      </c>
      <c r="G33" s="210" t="s">
        <v>171</v>
      </c>
      <c r="H33" s="261" t="s">
        <v>1210</v>
      </c>
      <c r="I33" s="70" t="s">
        <v>1211</v>
      </c>
    </row>
    <row r="34" spans="1:9" s="1" customFormat="1" ht="12.75" customHeight="1">
      <c r="A34" s="449">
        <v>23</v>
      </c>
      <c r="B34" s="450"/>
      <c r="C34" s="450"/>
      <c r="D34" s="450"/>
      <c r="E34" s="451"/>
      <c r="F34" s="87">
        <f>SUM(F21:F33)</f>
        <v>1521032</v>
      </c>
      <c r="G34" s="9"/>
      <c r="H34" s="10"/>
      <c r="I34" s="8"/>
    </row>
    <row r="35" spans="1:9" s="1" customFormat="1" ht="12.75" customHeight="1">
      <c r="A35" s="151">
        <v>5</v>
      </c>
      <c r="B35" s="452" t="s">
        <v>1136</v>
      </c>
      <c r="C35" s="453"/>
      <c r="D35" s="453"/>
      <c r="E35" s="453"/>
      <c r="F35" s="453"/>
      <c r="G35" s="453"/>
      <c r="H35" s="453"/>
      <c r="I35" s="454"/>
    </row>
    <row r="36" spans="1:9" s="1" customFormat="1" ht="12.75">
      <c r="A36" s="11"/>
      <c r="B36" s="57">
        <v>23</v>
      </c>
      <c r="C36" s="8" t="s">
        <v>1144</v>
      </c>
      <c r="D36" s="8"/>
      <c r="E36" s="178"/>
      <c r="F36" s="90">
        <v>14200</v>
      </c>
      <c r="G36" s="180"/>
      <c r="H36" s="184"/>
      <c r="I36" s="176" t="s">
        <v>1146</v>
      </c>
    </row>
    <row r="37" spans="1:9" s="1" customFormat="1" ht="12.75">
      <c r="A37" s="11"/>
      <c r="B37" s="57">
        <v>24</v>
      </c>
      <c r="C37" s="8" t="s">
        <v>1145</v>
      </c>
      <c r="D37" s="8"/>
      <c r="E37" s="178"/>
      <c r="F37" s="90">
        <v>13756</v>
      </c>
      <c r="G37" s="180"/>
      <c r="H37" s="184"/>
      <c r="I37" s="176" t="s">
        <v>1146</v>
      </c>
    </row>
    <row r="38" spans="1:9" s="1" customFormat="1" ht="12.75">
      <c r="A38" s="449" t="s">
        <v>11</v>
      </c>
      <c r="B38" s="450"/>
      <c r="C38" s="450"/>
      <c r="D38" s="450"/>
      <c r="E38" s="451"/>
      <c r="F38" s="243">
        <f>SUM(F36:F37)</f>
        <v>27956</v>
      </c>
      <c r="G38" s="180"/>
      <c r="H38" s="184"/>
      <c r="I38" s="176"/>
    </row>
    <row r="39" spans="1:9" s="1" customFormat="1" ht="12.75" customHeight="1">
      <c r="A39" s="127">
        <v>6</v>
      </c>
      <c r="B39" s="452" t="s">
        <v>620</v>
      </c>
      <c r="C39" s="453"/>
      <c r="D39" s="453"/>
      <c r="E39" s="453"/>
      <c r="F39" s="453"/>
      <c r="G39" s="453"/>
      <c r="H39" s="453"/>
      <c r="I39" s="454"/>
    </row>
    <row r="40" spans="1:9" s="1" customFormat="1" ht="33.75">
      <c r="A40" s="11"/>
      <c r="B40" s="57">
        <v>25</v>
      </c>
      <c r="C40" s="176" t="s">
        <v>586</v>
      </c>
      <c r="D40" s="8"/>
      <c r="E40" s="178">
        <v>2012</v>
      </c>
      <c r="F40" s="179">
        <v>106562.97</v>
      </c>
      <c r="G40" s="180" t="s">
        <v>171</v>
      </c>
      <c r="H40" s="184" t="s">
        <v>601</v>
      </c>
      <c r="I40" s="176" t="s">
        <v>602</v>
      </c>
    </row>
    <row r="41" spans="1:9" s="1" customFormat="1" ht="45">
      <c r="A41" s="11"/>
      <c r="B41" s="57"/>
      <c r="C41" s="172" t="s">
        <v>587</v>
      </c>
      <c r="D41" s="8"/>
      <c r="E41" s="170">
        <v>2009</v>
      </c>
      <c r="F41" s="171" t="s">
        <v>84</v>
      </c>
      <c r="G41" s="171" t="s">
        <v>84</v>
      </c>
      <c r="H41" s="174" t="s">
        <v>603</v>
      </c>
      <c r="I41" s="172" t="s">
        <v>604</v>
      </c>
    </row>
    <row r="42" spans="1:9" s="1" customFormat="1" ht="12.75">
      <c r="A42" s="11"/>
      <c r="B42" s="57"/>
      <c r="C42" s="172" t="s">
        <v>588</v>
      </c>
      <c r="D42" s="8"/>
      <c r="E42" s="161" t="s">
        <v>84</v>
      </c>
      <c r="F42" s="161" t="s">
        <v>84</v>
      </c>
      <c r="G42" s="161" t="s">
        <v>84</v>
      </c>
      <c r="H42" s="161" t="s">
        <v>84</v>
      </c>
      <c r="I42" s="172" t="s">
        <v>604</v>
      </c>
    </row>
    <row r="43" spans="1:9" s="1" customFormat="1" ht="25.5">
      <c r="A43" s="11"/>
      <c r="B43" s="57">
        <v>26</v>
      </c>
      <c r="C43" s="172" t="s">
        <v>589</v>
      </c>
      <c r="D43" s="8"/>
      <c r="E43" s="161" t="s">
        <v>84</v>
      </c>
      <c r="F43" s="173">
        <v>1756.8</v>
      </c>
      <c r="G43" s="181" t="s">
        <v>171</v>
      </c>
      <c r="H43" s="161" t="s">
        <v>84</v>
      </c>
      <c r="I43" s="172" t="s">
        <v>604</v>
      </c>
    </row>
    <row r="44" spans="1:9" s="1" customFormat="1" ht="89.25">
      <c r="A44" s="11"/>
      <c r="B44" s="57">
        <v>27</v>
      </c>
      <c r="C44" s="172" t="s">
        <v>590</v>
      </c>
      <c r="D44" s="8"/>
      <c r="E44" s="161" t="s">
        <v>84</v>
      </c>
      <c r="F44" s="173">
        <v>3067.08</v>
      </c>
      <c r="G44" s="181" t="s">
        <v>171</v>
      </c>
      <c r="H44" s="161" t="s">
        <v>84</v>
      </c>
      <c r="I44" s="172" t="s">
        <v>604</v>
      </c>
    </row>
    <row r="45" spans="1:9" s="1" customFormat="1" ht="25.5">
      <c r="A45" s="11"/>
      <c r="B45" s="57">
        <v>28</v>
      </c>
      <c r="C45" s="172" t="s">
        <v>591</v>
      </c>
      <c r="D45" s="8"/>
      <c r="E45" s="161" t="s">
        <v>84</v>
      </c>
      <c r="F45" s="173">
        <v>9528.2</v>
      </c>
      <c r="G45" s="181" t="s">
        <v>171</v>
      </c>
      <c r="H45" s="161" t="s">
        <v>84</v>
      </c>
      <c r="I45" s="172" t="s">
        <v>604</v>
      </c>
    </row>
    <row r="46" spans="1:9" s="1" customFormat="1" ht="25.5">
      <c r="A46" s="11"/>
      <c r="B46" s="57">
        <v>29</v>
      </c>
      <c r="C46" s="172" t="s">
        <v>592</v>
      </c>
      <c r="D46" s="8"/>
      <c r="E46" s="161" t="s">
        <v>84</v>
      </c>
      <c r="F46" s="173">
        <v>1433.5</v>
      </c>
      <c r="G46" s="181" t="s">
        <v>171</v>
      </c>
      <c r="H46" s="161" t="s">
        <v>84</v>
      </c>
      <c r="I46" s="172" t="s">
        <v>604</v>
      </c>
    </row>
    <row r="47" spans="1:9" s="1" customFormat="1" ht="63.75">
      <c r="A47" s="11"/>
      <c r="B47" s="57">
        <v>30</v>
      </c>
      <c r="C47" s="172" t="s">
        <v>593</v>
      </c>
      <c r="D47" s="8"/>
      <c r="E47" s="161" t="s">
        <v>84</v>
      </c>
      <c r="F47" s="173">
        <v>11712</v>
      </c>
      <c r="G47" s="181" t="s">
        <v>171</v>
      </c>
      <c r="H47" s="161" t="s">
        <v>84</v>
      </c>
      <c r="I47" s="172" t="s">
        <v>604</v>
      </c>
    </row>
    <row r="48" spans="1:9" s="1" customFormat="1" ht="38.25">
      <c r="A48" s="11"/>
      <c r="B48" s="57">
        <v>31</v>
      </c>
      <c r="C48" s="172" t="s">
        <v>594</v>
      </c>
      <c r="D48" s="8"/>
      <c r="E48" s="161" t="s">
        <v>84</v>
      </c>
      <c r="F48" s="173">
        <v>46810.05</v>
      </c>
      <c r="G48" s="181" t="s">
        <v>171</v>
      </c>
      <c r="H48" s="161" t="s">
        <v>84</v>
      </c>
      <c r="I48" s="172" t="s">
        <v>604</v>
      </c>
    </row>
    <row r="49" spans="1:9" s="1" customFormat="1" ht="25.5">
      <c r="A49" s="11"/>
      <c r="B49" s="57">
        <v>32</v>
      </c>
      <c r="C49" s="172" t="s">
        <v>595</v>
      </c>
      <c r="D49" s="8"/>
      <c r="E49" s="161" t="s">
        <v>84</v>
      </c>
      <c r="F49" s="173">
        <v>36077.6</v>
      </c>
      <c r="G49" s="181" t="s">
        <v>171</v>
      </c>
      <c r="H49" s="161" t="s">
        <v>84</v>
      </c>
      <c r="I49" s="172" t="s">
        <v>604</v>
      </c>
    </row>
    <row r="50" spans="1:9" s="1" customFormat="1" ht="25.5">
      <c r="A50" s="11"/>
      <c r="B50" s="57">
        <v>33</v>
      </c>
      <c r="C50" s="172" t="s">
        <v>596</v>
      </c>
      <c r="D50" s="12"/>
      <c r="E50" s="161" t="s">
        <v>84</v>
      </c>
      <c r="F50" s="173">
        <v>54647</v>
      </c>
      <c r="G50" s="181" t="s">
        <v>171</v>
      </c>
      <c r="H50" s="161" t="s">
        <v>84</v>
      </c>
      <c r="I50" s="172" t="s">
        <v>604</v>
      </c>
    </row>
    <row r="51" spans="1:9" s="1" customFormat="1" ht="25.5">
      <c r="A51" s="11"/>
      <c r="B51" s="57">
        <v>34</v>
      </c>
      <c r="C51" s="172" t="s">
        <v>597</v>
      </c>
      <c r="D51" s="12"/>
      <c r="E51" s="161" t="s">
        <v>84</v>
      </c>
      <c r="F51" s="173">
        <v>31912.27</v>
      </c>
      <c r="G51" s="181" t="s">
        <v>171</v>
      </c>
      <c r="H51" s="161" t="s">
        <v>84</v>
      </c>
      <c r="I51" s="172" t="s">
        <v>604</v>
      </c>
    </row>
    <row r="52" spans="1:9" s="1" customFormat="1" ht="12.75">
      <c r="A52" s="11"/>
      <c r="B52" s="57">
        <v>35</v>
      </c>
      <c r="C52" s="172" t="s">
        <v>598</v>
      </c>
      <c r="D52" s="12"/>
      <c r="E52" s="161" t="s">
        <v>84</v>
      </c>
      <c r="F52" s="173">
        <v>49509.52</v>
      </c>
      <c r="G52" s="181" t="s">
        <v>171</v>
      </c>
      <c r="H52" s="161" t="s">
        <v>84</v>
      </c>
      <c r="I52" s="172" t="s">
        <v>604</v>
      </c>
    </row>
    <row r="53" spans="1:9" s="1" customFormat="1" ht="12.75">
      <c r="A53" s="11"/>
      <c r="B53" s="57">
        <v>36</v>
      </c>
      <c r="C53" s="177" t="s">
        <v>599</v>
      </c>
      <c r="D53" s="12"/>
      <c r="E53" s="170">
        <v>2007</v>
      </c>
      <c r="F53" s="96">
        <v>2600</v>
      </c>
      <c r="G53" s="181" t="s">
        <v>171</v>
      </c>
      <c r="H53" s="161" t="s">
        <v>84</v>
      </c>
      <c r="I53" s="172" t="s">
        <v>604</v>
      </c>
    </row>
    <row r="54" spans="1:9" s="1" customFormat="1" ht="12.75">
      <c r="A54" s="11"/>
      <c r="B54" s="57">
        <v>37</v>
      </c>
      <c r="C54" s="84" t="s">
        <v>600</v>
      </c>
      <c r="D54" s="12"/>
      <c r="E54" s="170">
        <v>2012</v>
      </c>
      <c r="F54" s="182">
        <v>2750</v>
      </c>
      <c r="G54" s="181" t="s">
        <v>171</v>
      </c>
      <c r="H54" s="175" t="s">
        <v>605</v>
      </c>
      <c r="I54" s="183" t="s">
        <v>606</v>
      </c>
    </row>
    <row r="55" spans="1:9" s="1" customFormat="1" ht="12.75">
      <c r="A55" s="449" t="s">
        <v>11</v>
      </c>
      <c r="B55" s="450"/>
      <c r="C55" s="450"/>
      <c r="D55" s="450"/>
      <c r="E55" s="451"/>
      <c r="F55" s="44">
        <f>SUM(F36:F54)</f>
        <v>414278.99</v>
      </c>
      <c r="G55" s="13"/>
      <c r="H55" s="14"/>
      <c r="I55" s="12"/>
    </row>
    <row r="56" spans="1:9" s="1" customFormat="1" ht="12.75">
      <c r="A56" s="127">
        <v>7</v>
      </c>
      <c r="B56" s="452" t="s">
        <v>838</v>
      </c>
      <c r="C56" s="453"/>
      <c r="D56" s="453"/>
      <c r="E56" s="453"/>
      <c r="F56" s="453"/>
      <c r="G56" s="453"/>
      <c r="H56" s="453"/>
      <c r="I56" s="454"/>
    </row>
    <row r="57" spans="1:9" s="1" customFormat="1" ht="38.25">
      <c r="A57" s="11"/>
      <c r="B57" s="57">
        <v>38</v>
      </c>
      <c r="C57" s="177" t="s">
        <v>850</v>
      </c>
      <c r="D57" s="88" t="s">
        <v>851</v>
      </c>
      <c r="E57" s="161">
        <v>2008</v>
      </c>
      <c r="F57" s="96">
        <v>1459388.51</v>
      </c>
      <c r="G57" s="171" t="s">
        <v>171</v>
      </c>
      <c r="H57" s="199" t="s">
        <v>845</v>
      </c>
      <c r="I57" s="177" t="s">
        <v>840</v>
      </c>
    </row>
    <row r="58" spans="1:9" s="1" customFormat="1" ht="38.25">
      <c r="A58" s="11"/>
      <c r="B58" s="57">
        <v>39</v>
      </c>
      <c r="C58" s="177" t="s">
        <v>852</v>
      </c>
      <c r="D58" s="88" t="s">
        <v>853</v>
      </c>
      <c r="E58" s="161">
        <v>2010</v>
      </c>
      <c r="F58" s="96">
        <v>365265.91</v>
      </c>
      <c r="G58" s="171" t="s">
        <v>171</v>
      </c>
      <c r="H58" s="199" t="s">
        <v>845</v>
      </c>
      <c r="I58" s="177" t="s">
        <v>840</v>
      </c>
    </row>
    <row r="59" spans="1:9" s="1" customFormat="1" ht="38.25">
      <c r="A59" s="11"/>
      <c r="B59" s="57">
        <v>40</v>
      </c>
      <c r="C59" s="177" t="s">
        <v>854</v>
      </c>
      <c r="D59" s="88" t="s">
        <v>855</v>
      </c>
      <c r="E59" s="161" t="s">
        <v>84</v>
      </c>
      <c r="F59" s="96">
        <v>173786.39</v>
      </c>
      <c r="G59" s="171" t="s">
        <v>171</v>
      </c>
      <c r="H59" s="199" t="s">
        <v>845</v>
      </c>
      <c r="I59" s="177" t="s">
        <v>840</v>
      </c>
    </row>
    <row r="60" spans="1:9" s="1" customFormat="1" ht="38.25">
      <c r="A60" s="11"/>
      <c r="B60" s="57">
        <v>41</v>
      </c>
      <c r="C60" s="177" t="s">
        <v>856</v>
      </c>
      <c r="D60" s="88" t="s">
        <v>857</v>
      </c>
      <c r="E60" s="161" t="s">
        <v>84</v>
      </c>
      <c r="F60" s="96">
        <v>12485</v>
      </c>
      <c r="G60" s="171" t="s">
        <v>171</v>
      </c>
      <c r="H60" s="199" t="s">
        <v>845</v>
      </c>
      <c r="I60" s="177" t="s">
        <v>840</v>
      </c>
    </row>
    <row r="61" spans="1:9" s="1" customFormat="1" ht="25.5">
      <c r="A61" s="11"/>
      <c r="B61" s="57">
        <v>42</v>
      </c>
      <c r="C61" s="83" t="s">
        <v>860</v>
      </c>
      <c r="D61" s="88" t="s">
        <v>861</v>
      </c>
      <c r="E61" s="161" t="s">
        <v>84</v>
      </c>
      <c r="F61" s="125">
        <v>105.46</v>
      </c>
      <c r="G61" s="171" t="s">
        <v>171</v>
      </c>
      <c r="H61" s="20" t="s">
        <v>84</v>
      </c>
      <c r="I61" s="83" t="s">
        <v>864</v>
      </c>
    </row>
    <row r="62" spans="1:9" s="1" customFormat="1" ht="56.25">
      <c r="A62" s="11"/>
      <c r="B62" s="57">
        <v>43</v>
      </c>
      <c r="C62" s="12" t="s">
        <v>862</v>
      </c>
      <c r="D62" s="201" t="s">
        <v>863</v>
      </c>
      <c r="E62" s="20">
        <v>2015</v>
      </c>
      <c r="F62" s="91">
        <v>101846</v>
      </c>
      <c r="G62" s="171" t="s">
        <v>171</v>
      </c>
      <c r="H62" s="198"/>
      <c r="I62" s="177" t="s">
        <v>840</v>
      </c>
    </row>
    <row r="63" spans="1:9" s="1" customFormat="1" ht="12.75">
      <c r="A63" s="449" t="s">
        <v>11</v>
      </c>
      <c r="B63" s="450"/>
      <c r="C63" s="450"/>
      <c r="D63" s="450"/>
      <c r="E63" s="450"/>
      <c r="F63" s="44">
        <f>SUM(F57:F62)</f>
        <v>2112877.27</v>
      </c>
      <c r="G63" s="171"/>
      <c r="H63" s="198"/>
      <c r="I63" s="177"/>
    </row>
    <row r="64" spans="1:9" s="1" customFormat="1" ht="12.75">
      <c r="A64" s="127">
        <v>8</v>
      </c>
      <c r="B64" s="452" t="s">
        <v>997</v>
      </c>
      <c r="C64" s="453"/>
      <c r="D64" s="453"/>
      <c r="E64" s="453"/>
      <c r="F64" s="453"/>
      <c r="G64" s="453"/>
      <c r="H64" s="453"/>
      <c r="I64" s="454"/>
    </row>
    <row r="65" spans="1:9" s="1" customFormat="1" ht="24">
      <c r="A65" s="11"/>
      <c r="B65" s="57">
        <v>44</v>
      </c>
      <c r="C65" s="70" t="s">
        <v>850</v>
      </c>
      <c r="D65" s="70" t="s">
        <v>1002</v>
      </c>
      <c r="E65" s="70">
        <v>2006</v>
      </c>
      <c r="F65" s="212">
        <v>3549217</v>
      </c>
      <c r="G65" s="213" t="s">
        <v>62</v>
      </c>
      <c r="H65" s="14"/>
      <c r="I65" s="70" t="s">
        <v>1008</v>
      </c>
    </row>
    <row r="66" spans="1:9" s="1" customFormat="1" ht="12.75">
      <c r="A66" s="11"/>
      <c r="B66" s="57">
        <v>45</v>
      </c>
      <c r="C66" s="70" t="s">
        <v>1026</v>
      </c>
      <c r="D66" s="70" t="s">
        <v>1002</v>
      </c>
      <c r="E66" s="70">
        <v>2006</v>
      </c>
      <c r="F66" s="212">
        <v>20612</v>
      </c>
      <c r="G66" s="213" t="s">
        <v>171</v>
      </c>
      <c r="H66" s="14"/>
      <c r="I66" s="70" t="s">
        <v>1008</v>
      </c>
    </row>
    <row r="67" spans="1:9" s="1" customFormat="1" ht="12.75">
      <c r="A67" s="11"/>
      <c r="B67" s="57">
        <v>46</v>
      </c>
      <c r="C67" s="70" t="s">
        <v>1027</v>
      </c>
      <c r="D67" s="70" t="s">
        <v>1002</v>
      </c>
      <c r="E67" s="70">
        <v>1975</v>
      </c>
      <c r="F67" s="212">
        <v>3636</v>
      </c>
      <c r="G67" s="213" t="s">
        <v>171</v>
      </c>
      <c r="H67" s="14"/>
      <c r="I67" s="70" t="s">
        <v>1008</v>
      </c>
    </row>
    <row r="68" spans="1:9" s="1" customFormat="1" ht="12.75">
      <c r="A68" s="449" t="s">
        <v>11</v>
      </c>
      <c r="B68" s="450"/>
      <c r="C68" s="450"/>
      <c r="D68" s="450"/>
      <c r="E68" s="451"/>
      <c r="F68" s="44">
        <f>SUM(F65:F67)</f>
        <v>3573465</v>
      </c>
      <c r="G68" s="13"/>
      <c r="H68" s="14"/>
      <c r="I68" s="12"/>
    </row>
    <row r="69" spans="1:9" s="1" customFormat="1" ht="12.75">
      <c r="A69" s="495" t="s">
        <v>275</v>
      </c>
      <c r="B69" s="496"/>
      <c r="C69" s="496"/>
      <c r="D69" s="496"/>
      <c r="E69" s="497"/>
      <c r="F69" s="292">
        <f>SUM(F7,F13,F19,F38,F55,F63,F68)</f>
        <v>6546634.84</v>
      </c>
      <c r="G69" s="13"/>
      <c r="H69" s="14"/>
      <c r="I69" s="12"/>
    </row>
  </sheetData>
  <sheetProtection/>
  <mergeCells count="26">
    <mergeCell ref="A69:E69"/>
    <mergeCell ref="A55:E55"/>
    <mergeCell ref="B39:I39"/>
    <mergeCell ref="B56:I56"/>
    <mergeCell ref="B64:I64"/>
    <mergeCell ref="A68:E68"/>
    <mergeCell ref="A63:E63"/>
    <mergeCell ref="A38:E38"/>
    <mergeCell ref="F3:F4"/>
    <mergeCell ref="G3:G4"/>
    <mergeCell ref="H3:H4"/>
    <mergeCell ref="B5:I5"/>
    <mergeCell ref="A7:E7"/>
    <mergeCell ref="I3:I4"/>
    <mergeCell ref="B3:B4"/>
    <mergeCell ref="C3:C4"/>
    <mergeCell ref="D3:D4"/>
    <mergeCell ref="A3:A4"/>
    <mergeCell ref="B35:I35"/>
    <mergeCell ref="B20:I20"/>
    <mergeCell ref="A34:E34"/>
    <mergeCell ref="A13:E13"/>
    <mergeCell ref="B8:I8"/>
    <mergeCell ref="E3:E4"/>
    <mergeCell ref="B14:I14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D41"/>
    </sheetView>
  </sheetViews>
  <sheetFormatPr defaultColWidth="9.140625" defaultRowHeight="12.75"/>
  <cols>
    <col min="1" max="1" width="4.7109375" style="25" customWidth="1"/>
    <col min="2" max="2" width="52.7109375" style="25" customWidth="1"/>
    <col min="3" max="3" width="28.7109375" style="102" customWidth="1"/>
    <col min="4" max="16384" width="9.140625" style="25" customWidth="1"/>
  </cols>
  <sheetData>
    <row r="1" spans="1:2" ht="15">
      <c r="A1" s="26" t="s">
        <v>1417</v>
      </c>
      <c r="B1" s="18"/>
    </row>
    <row r="2" spans="1:2" ht="15">
      <c r="A2" s="26"/>
      <c r="B2" s="18"/>
    </row>
    <row r="3" spans="1:3" s="76" customFormat="1" ht="12.75">
      <c r="A3" s="246" t="s">
        <v>93</v>
      </c>
      <c r="B3" s="246" t="s">
        <v>111</v>
      </c>
      <c r="C3" s="247" t="s">
        <v>112</v>
      </c>
    </row>
    <row r="4" spans="1:3" s="148" customFormat="1" ht="13.5" customHeight="1">
      <c r="A4" s="122">
        <v>1</v>
      </c>
      <c r="B4" s="107" t="s">
        <v>314</v>
      </c>
      <c r="C4" s="149">
        <v>1592996.39</v>
      </c>
    </row>
    <row r="5" spans="1:3" s="148" customFormat="1" ht="12.75">
      <c r="A5" s="122">
        <v>2</v>
      </c>
      <c r="B5" s="80" t="s">
        <v>1128</v>
      </c>
      <c r="C5" s="149">
        <v>82930.21</v>
      </c>
    </row>
    <row r="6" spans="1:3" s="148" customFormat="1" ht="12.75">
      <c r="A6" s="122">
        <v>3</v>
      </c>
      <c r="B6" s="107" t="s">
        <v>563</v>
      </c>
      <c r="C6" s="149">
        <v>286304.78</v>
      </c>
    </row>
    <row r="7" spans="1:3" s="148" customFormat="1" ht="12.75">
      <c r="A7" s="122">
        <v>4</v>
      </c>
      <c r="B7" s="107" t="s">
        <v>58</v>
      </c>
      <c r="C7" s="149">
        <v>955175.15</v>
      </c>
    </row>
    <row r="8" spans="1:3" s="148" customFormat="1" ht="12.75">
      <c r="A8" s="122">
        <v>5</v>
      </c>
      <c r="B8" s="107" t="s">
        <v>118</v>
      </c>
      <c r="C8" s="149">
        <v>654111.21</v>
      </c>
    </row>
    <row r="9" spans="1:3" s="148" customFormat="1" ht="12.75">
      <c r="A9" s="122">
        <v>6</v>
      </c>
      <c r="B9" s="11" t="s">
        <v>234</v>
      </c>
      <c r="C9" s="55">
        <v>502197.29</v>
      </c>
    </row>
    <row r="10" spans="1:3" s="148" customFormat="1" ht="12.75">
      <c r="A10" s="248">
        <v>7</v>
      </c>
      <c r="B10" s="80" t="s">
        <v>1164</v>
      </c>
      <c r="C10" s="55">
        <v>1494254.29</v>
      </c>
    </row>
    <row r="11" spans="1:3" s="148" customFormat="1" ht="12.75">
      <c r="A11" s="248">
        <v>8</v>
      </c>
      <c r="B11" s="80" t="s">
        <v>1151</v>
      </c>
      <c r="C11" s="55">
        <v>320842.03</v>
      </c>
    </row>
    <row r="12" spans="1:3" s="148" customFormat="1" ht="12.75">
      <c r="A12" s="248">
        <v>9</v>
      </c>
      <c r="B12" s="80" t="s">
        <v>1167</v>
      </c>
      <c r="C12" s="55">
        <v>106481.19</v>
      </c>
    </row>
    <row r="13" spans="1:3" s="148" customFormat="1" ht="12.75" customHeight="1">
      <c r="A13" s="122">
        <v>10</v>
      </c>
      <c r="B13" s="54" t="s">
        <v>449</v>
      </c>
      <c r="C13" s="55">
        <v>177274.98</v>
      </c>
    </row>
    <row r="14" spans="1:3" s="148" customFormat="1" ht="12.75">
      <c r="A14" s="122">
        <v>11</v>
      </c>
      <c r="B14" s="54" t="s">
        <v>458</v>
      </c>
      <c r="C14" s="55">
        <v>273300.15</v>
      </c>
    </row>
    <row r="15" spans="1:3" s="148" customFormat="1" ht="12.75">
      <c r="A15" s="122">
        <v>12</v>
      </c>
      <c r="B15" s="54" t="s">
        <v>562</v>
      </c>
      <c r="C15" s="55">
        <v>134152.27</v>
      </c>
    </row>
    <row r="16" spans="1:3" s="148" customFormat="1" ht="12.75">
      <c r="A16" s="122">
        <v>13</v>
      </c>
      <c r="B16" s="54" t="s">
        <v>507</v>
      </c>
      <c r="C16" s="55">
        <v>538805.01</v>
      </c>
    </row>
    <row r="17" spans="1:3" s="148" customFormat="1" ht="12.75" customHeight="1">
      <c r="A17" s="122">
        <v>14</v>
      </c>
      <c r="B17" s="54" t="s">
        <v>532</v>
      </c>
      <c r="C17" s="55">
        <v>118238.8</v>
      </c>
    </row>
    <row r="18" spans="1:3" s="148" customFormat="1" ht="12.75">
      <c r="A18" s="248">
        <v>15</v>
      </c>
      <c r="B18" s="80" t="s">
        <v>1165</v>
      </c>
      <c r="C18" s="150">
        <v>639812.49</v>
      </c>
    </row>
    <row r="19" spans="1:3" s="148" customFormat="1" ht="12.75">
      <c r="A19" s="122">
        <v>16</v>
      </c>
      <c r="B19" s="54" t="s">
        <v>1239</v>
      </c>
      <c r="C19" s="55">
        <v>766130.25</v>
      </c>
    </row>
    <row r="20" spans="1:3" s="148" customFormat="1" ht="12.75">
      <c r="A20" s="122">
        <v>17</v>
      </c>
      <c r="B20" s="54" t="s">
        <v>1179</v>
      </c>
      <c r="C20" s="55">
        <v>1907481.14</v>
      </c>
    </row>
    <row r="21" spans="1:3" s="148" customFormat="1" ht="12.75">
      <c r="A21" s="122">
        <v>18</v>
      </c>
      <c r="B21" s="54" t="s">
        <v>997</v>
      </c>
      <c r="C21" s="55">
        <v>1306745</v>
      </c>
    </row>
    <row r="22" spans="1:3" s="148" customFormat="1" ht="12.75">
      <c r="A22" s="248">
        <v>19</v>
      </c>
      <c r="B22" s="147" t="s">
        <v>1112</v>
      </c>
      <c r="C22" s="55">
        <v>103971.06</v>
      </c>
    </row>
    <row r="23" spans="1:3" s="148" customFormat="1" ht="12.75">
      <c r="A23" s="45"/>
      <c r="B23" s="236" t="s">
        <v>11</v>
      </c>
      <c r="C23" s="100">
        <f>SUM(C4:C22)</f>
        <v>11961203.690000003</v>
      </c>
    </row>
    <row r="24" spans="1:2" ht="15">
      <c r="A24" s="26"/>
      <c r="B24" s="77"/>
    </row>
    <row r="25" spans="1:2" ht="15">
      <c r="A25" s="26"/>
      <c r="B25" s="77"/>
    </row>
    <row r="26" spans="1:3" ht="12.75">
      <c r="A26" s="500" t="s">
        <v>1298</v>
      </c>
      <c r="B26" s="500"/>
      <c r="C26" s="500"/>
    </row>
    <row r="27" spans="1:3" ht="31.5" customHeight="1">
      <c r="A27" s="501"/>
      <c r="B27" s="501"/>
      <c r="C27" s="501"/>
    </row>
    <row r="28" spans="1:3" ht="12.75">
      <c r="A28" s="246" t="s">
        <v>93</v>
      </c>
      <c r="B28" s="246" t="s">
        <v>111</v>
      </c>
      <c r="C28" s="247" t="s">
        <v>112</v>
      </c>
    </row>
    <row r="29" spans="1:3" ht="25.5">
      <c r="A29" s="281">
        <v>1</v>
      </c>
      <c r="B29" s="12" t="s">
        <v>1299</v>
      </c>
      <c r="C29" s="104">
        <v>13538</v>
      </c>
    </row>
    <row r="30" spans="1:3" ht="15">
      <c r="A30" s="498" t="s">
        <v>11</v>
      </c>
      <c r="B30" s="499"/>
      <c r="C30" s="280">
        <f>SUM(C29)</f>
        <v>13538</v>
      </c>
    </row>
    <row r="31" spans="1:3" ht="15">
      <c r="A31" s="26"/>
      <c r="B31" s="5"/>
      <c r="C31" s="279"/>
    </row>
    <row r="32" ht="15">
      <c r="A32" s="26"/>
    </row>
    <row r="33" spans="1:2" ht="15">
      <c r="A33" s="26" t="s">
        <v>1297</v>
      </c>
      <c r="B33" s="18"/>
    </row>
    <row r="34" spans="1:2" ht="15.75" thickBot="1">
      <c r="A34" s="26"/>
      <c r="B34" s="18"/>
    </row>
    <row r="35" spans="1:3" s="76" customFormat="1" ht="12.75">
      <c r="A35" s="78" t="s">
        <v>93</v>
      </c>
      <c r="B35" s="79" t="s">
        <v>111</v>
      </c>
      <c r="C35" s="103" t="s">
        <v>186</v>
      </c>
    </row>
    <row r="36" spans="1:3" ht="12.75">
      <c r="A36" s="45">
        <v>1</v>
      </c>
      <c r="B36" s="54" t="s">
        <v>118</v>
      </c>
      <c r="C36" s="55">
        <v>141125.27</v>
      </c>
    </row>
    <row r="37" spans="1:3" s="148" customFormat="1" ht="12.75">
      <c r="A37" s="45">
        <v>2</v>
      </c>
      <c r="B37" s="80" t="s">
        <v>1164</v>
      </c>
      <c r="C37" s="55">
        <v>39500</v>
      </c>
    </row>
    <row r="38" spans="1:3" ht="12.75">
      <c r="A38" s="45">
        <v>3</v>
      </c>
      <c r="B38" s="54" t="s">
        <v>1179</v>
      </c>
      <c r="C38" s="55">
        <v>1000</v>
      </c>
    </row>
    <row r="39" spans="1:3" ht="12.75">
      <c r="A39" s="45"/>
      <c r="B39" s="105" t="s">
        <v>11</v>
      </c>
      <c r="C39" s="100">
        <f>SUM(C36:C38)</f>
        <v>181625.27</v>
      </c>
    </row>
  </sheetData>
  <sheetProtection/>
  <mergeCells count="2">
    <mergeCell ref="A30:B30"/>
    <mergeCell ref="A26:C27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7"/>
  <sheetViews>
    <sheetView zoomScaleSheetLayoutView="100" zoomScalePageLayoutView="0" workbookViewId="0" topLeftCell="A1">
      <selection activeCell="A647" sqref="A647:IV647"/>
    </sheetView>
  </sheetViews>
  <sheetFormatPr defaultColWidth="9.140625" defaultRowHeight="12.75"/>
  <cols>
    <col min="1" max="1" width="3.7109375" style="1" customWidth="1"/>
    <col min="2" max="2" width="5.00390625" style="1" customWidth="1"/>
    <col min="3" max="3" width="47.8515625" style="1" customWidth="1"/>
    <col min="4" max="4" width="17.00390625" style="1" customWidth="1"/>
    <col min="5" max="5" width="26.00390625" style="1" customWidth="1"/>
    <col min="6" max="16384" width="9.140625" style="1" customWidth="1"/>
  </cols>
  <sheetData>
    <row r="1" spans="1:5" ht="12.75" customHeight="1">
      <c r="A1" s="6" t="s">
        <v>1450</v>
      </c>
      <c r="C1" s="24"/>
      <c r="E1" s="24"/>
    </row>
    <row r="2" spans="1:5" ht="13.5" customHeight="1">
      <c r="A2" s="101"/>
      <c r="B2" s="101"/>
      <c r="C2" s="101"/>
      <c r="D2" s="101"/>
      <c r="E2" s="101"/>
    </row>
    <row r="3" spans="1:6" ht="24.75" customHeight="1">
      <c r="A3" s="101"/>
      <c r="B3" s="510" t="s">
        <v>1369</v>
      </c>
      <c r="C3" s="511"/>
      <c r="D3" s="511"/>
      <c r="E3" s="512"/>
      <c r="F3" s="101"/>
    </row>
    <row r="4" spans="1:5" ht="25.5">
      <c r="A4" s="27" t="s">
        <v>93</v>
      </c>
      <c r="B4" s="7" t="s">
        <v>93</v>
      </c>
      <c r="C4" s="7" t="s">
        <v>7</v>
      </c>
      <c r="D4" s="7" t="s">
        <v>8</v>
      </c>
      <c r="E4" s="7" t="s">
        <v>9</v>
      </c>
    </row>
    <row r="5" spans="1:5" s="157" customFormat="1" ht="12.75" customHeight="1">
      <c r="A5" s="127">
        <v>1</v>
      </c>
      <c r="B5" s="452" t="s">
        <v>314</v>
      </c>
      <c r="C5" s="453"/>
      <c r="D5" s="453"/>
      <c r="E5" s="454"/>
    </row>
    <row r="6" spans="1:5" ht="12.75">
      <c r="A6" s="11"/>
      <c r="B6" s="20">
        <v>1</v>
      </c>
      <c r="C6" s="128" t="s">
        <v>330</v>
      </c>
      <c r="D6" s="129">
        <v>2011</v>
      </c>
      <c r="E6" s="50">
        <v>185</v>
      </c>
    </row>
    <row r="7" spans="1:5" ht="12.75">
      <c r="A7" s="11"/>
      <c r="B7" s="20">
        <v>2</v>
      </c>
      <c r="C7" s="128" t="s">
        <v>331</v>
      </c>
      <c r="D7" s="129">
        <v>2011</v>
      </c>
      <c r="E7" s="114">
        <v>289</v>
      </c>
    </row>
    <row r="8" spans="1:5" ht="12.75">
      <c r="A8" s="11"/>
      <c r="B8" s="20">
        <v>3</v>
      </c>
      <c r="C8" s="128" t="s">
        <v>332</v>
      </c>
      <c r="D8" s="129">
        <v>2011</v>
      </c>
      <c r="E8" s="114">
        <v>580</v>
      </c>
    </row>
    <row r="9" spans="1:5" ht="12.75">
      <c r="A9" s="11"/>
      <c r="B9" s="20">
        <v>4</v>
      </c>
      <c r="C9" s="128" t="s">
        <v>331</v>
      </c>
      <c r="D9" s="129">
        <v>2011</v>
      </c>
      <c r="E9" s="114">
        <v>289</v>
      </c>
    </row>
    <row r="10" spans="1:5" ht="12.75">
      <c r="A10" s="11"/>
      <c r="B10" s="20">
        <v>5</v>
      </c>
      <c r="C10" s="128" t="s">
        <v>333</v>
      </c>
      <c r="D10" s="129">
        <v>2011</v>
      </c>
      <c r="E10" s="114">
        <v>294.12</v>
      </c>
    </row>
    <row r="11" spans="1:5" ht="12.75">
      <c r="A11" s="11"/>
      <c r="B11" s="20">
        <v>6</v>
      </c>
      <c r="C11" s="128" t="s">
        <v>334</v>
      </c>
      <c r="D11" s="129">
        <v>2011</v>
      </c>
      <c r="E11" s="114">
        <v>580</v>
      </c>
    </row>
    <row r="12" spans="1:5" ht="12.75">
      <c r="A12" s="11"/>
      <c r="B12" s="20">
        <v>7</v>
      </c>
      <c r="C12" s="128" t="s">
        <v>332</v>
      </c>
      <c r="D12" s="129">
        <v>2011</v>
      </c>
      <c r="E12" s="114">
        <v>580</v>
      </c>
    </row>
    <row r="13" spans="1:5" ht="12.75">
      <c r="A13" s="11"/>
      <c r="B13" s="20">
        <v>8</v>
      </c>
      <c r="C13" s="128" t="s">
        <v>335</v>
      </c>
      <c r="D13" s="129">
        <v>2011</v>
      </c>
      <c r="E13" s="114">
        <v>1988.57</v>
      </c>
    </row>
    <row r="14" spans="1:5" ht="12.75">
      <c r="A14" s="11"/>
      <c r="B14" s="20">
        <v>9</v>
      </c>
      <c r="C14" s="45" t="s">
        <v>336</v>
      </c>
      <c r="D14" s="46">
        <v>2012</v>
      </c>
      <c r="E14" s="51">
        <v>38130</v>
      </c>
    </row>
    <row r="15" spans="1:5" ht="12.75">
      <c r="A15" s="11"/>
      <c r="B15" s="20">
        <v>10</v>
      </c>
      <c r="C15" s="45" t="s">
        <v>337</v>
      </c>
      <c r="D15" s="130">
        <v>2011</v>
      </c>
      <c r="E15" s="51">
        <v>6273</v>
      </c>
    </row>
    <row r="16" spans="1:5" ht="12.75">
      <c r="A16" s="11"/>
      <c r="B16" s="20">
        <v>11</v>
      </c>
      <c r="C16" s="131" t="s">
        <v>338</v>
      </c>
      <c r="D16" s="43">
        <v>2012</v>
      </c>
      <c r="E16" s="132">
        <v>20910</v>
      </c>
    </row>
    <row r="17" spans="1:5" ht="12.75">
      <c r="A17" s="11"/>
      <c r="B17" s="20">
        <v>12</v>
      </c>
      <c r="C17" s="131" t="s">
        <v>338</v>
      </c>
      <c r="D17" s="43">
        <v>2012</v>
      </c>
      <c r="E17" s="132">
        <v>20910</v>
      </c>
    </row>
    <row r="18" spans="1:5" ht="12.75">
      <c r="A18" s="11"/>
      <c r="B18" s="20">
        <v>13</v>
      </c>
      <c r="C18" s="131" t="s">
        <v>338</v>
      </c>
      <c r="D18" s="43">
        <v>2012</v>
      </c>
      <c r="E18" s="132">
        <v>20910</v>
      </c>
    </row>
    <row r="19" spans="1:5" ht="12.75">
      <c r="A19" s="11"/>
      <c r="B19" s="20">
        <v>14</v>
      </c>
      <c r="C19" s="131" t="s">
        <v>338</v>
      </c>
      <c r="D19" s="43">
        <v>2012</v>
      </c>
      <c r="E19" s="132">
        <v>20910</v>
      </c>
    </row>
    <row r="20" spans="1:5" ht="12.75">
      <c r="A20" s="11"/>
      <c r="B20" s="20">
        <v>15</v>
      </c>
      <c r="C20" s="131" t="s">
        <v>338</v>
      </c>
      <c r="D20" s="43">
        <v>2012</v>
      </c>
      <c r="E20" s="132">
        <v>20910</v>
      </c>
    </row>
    <row r="21" spans="1:5" ht="12.75">
      <c r="A21" s="11"/>
      <c r="B21" s="20">
        <v>16</v>
      </c>
      <c r="C21" s="45" t="s">
        <v>339</v>
      </c>
      <c r="D21" s="43">
        <v>2012</v>
      </c>
      <c r="E21" s="51">
        <v>1821.63</v>
      </c>
    </row>
    <row r="22" spans="1:5" ht="12.75">
      <c r="A22" s="11"/>
      <c r="B22" s="20">
        <v>17</v>
      </c>
      <c r="C22" s="45" t="s">
        <v>339</v>
      </c>
      <c r="D22" s="43">
        <v>2012</v>
      </c>
      <c r="E22" s="51">
        <v>1821.63</v>
      </c>
    </row>
    <row r="23" spans="1:5" ht="12.75">
      <c r="A23" s="11"/>
      <c r="B23" s="20">
        <v>18</v>
      </c>
      <c r="C23" s="45" t="s">
        <v>339</v>
      </c>
      <c r="D23" s="43">
        <v>2012</v>
      </c>
      <c r="E23" s="51">
        <v>1821.63</v>
      </c>
    </row>
    <row r="24" spans="1:5" ht="12.75">
      <c r="A24" s="11"/>
      <c r="B24" s="20">
        <v>19</v>
      </c>
      <c r="C24" s="45" t="s">
        <v>339</v>
      </c>
      <c r="D24" s="43">
        <v>2012</v>
      </c>
      <c r="E24" s="51">
        <v>1821.63</v>
      </c>
    </row>
    <row r="25" spans="1:5" ht="12.75">
      <c r="A25" s="11"/>
      <c r="B25" s="20">
        <v>20</v>
      </c>
      <c r="C25" s="45" t="s">
        <v>339</v>
      </c>
      <c r="D25" s="43">
        <v>2012</v>
      </c>
      <c r="E25" s="51">
        <v>1821.63</v>
      </c>
    </row>
    <row r="26" spans="1:5" ht="12.75">
      <c r="A26" s="11"/>
      <c r="B26" s="20">
        <v>21</v>
      </c>
      <c r="C26" s="45" t="s">
        <v>339</v>
      </c>
      <c r="D26" s="43">
        <v>2012</v>
      </c>
      <c r="E26" s="51">
        <v>1821.63</v>
      </c>
    </row>
    <row r="27" spans="1:5" ht="12.75">
      <c r="A27" s="11"/>
      <c r="B27" s="20">
        <v>22</v>
      </c>
      <c r="C27" s="45" t="s">
        <v>339</v>
      </c>
      <c r="D27" s="43">
        <v>2012</v>
      </c>
      <c r="E27" s="51">
        <v>1821.63</v>
      </c>
    </row>
    <row r="28" spans="1:5" ht="12.75">
      <c r="A28" s="11"/>
      <c r="B28" s="20">
        <v>23</v>
      </c>
      <c r="C28" s="45" t="s">
        <v>339</v>
      </c>
      <c r="D28" s="43">
        <v>2012</v>
      </c>
      <c r="E28" s="51">
        <v>1821.63</v>
      </c>
    </row>
    <row r="29" spans="1:5" ht="12.75">
      <c r="A29" s="11"/>
      <c r="B29" s="20">
        <v>24</v>
      </c>
      <c r="C29" s="45" t="s">
        <v>339</v>
      </c>
      <c r="D29" s="43">
        <v>2012</v>
      </c>
      <c r="E29" s="51">
        <v>1821.63</v>
      </c>
    </row>
    <row r="30" spans="1:5" ht="12.75">
      <c r="A30" s="11"/>
      <c r="B30" s="20">
        <v>25</v>
      </c>
      <c r="C30" s="45" t="s">
        <v>339</v>
      </c>
      <c r="D30" s="43">
        <v>2012</v>
      </c>
      <c r="E30" s="51">
        <v>1821.63</v>
      </c>
    </row>
    <row r="31" spans="1:5" ht="12.75">
      <c r="A31" s="11"/>
      <c r="B31" s="20">
        <v>26</v>
      </c>
      <c r="C31" s="45" t="s">
        <v>339</v>
      </c>
      <c r="D31" s="43">
        <v>2012</v>
      </c>
      <c r="E31" s="51">
        <v>1821.63</v>
      </c>
    </row>
    <row r="32" spans="1:5" ht="12.75">
      <c r="A32" s="11"/>
      <c r="B32" s="20">
        <v>27</v>
      </c>
      <c r="C32" s="45" t="s">
        <v>339</v>
      </c>
      <c r="D32" s="43">
        <v>2012</v>
      </c>
      <c r="E32" s="51">
        <v>1821.63</v>
      </c>
    </row>
    <row r="33" spans="1:5" ht="12.75">
      <c r="A33" s="11"/>
      <c r="B33" s="20">
        <v>28</v>
      </c>
      <c r="C33" s="45" t="s">
        <v>339</v>
      </c>
      <c r="D33" s="43">
        <v>2012</v>
      </c>
      <c r="E33" s="51">
        <v>1821.63</v>
      </c>
    </row>
    <row r="34" spans="1:5" ht="12.75">
      <c r="A34" s="11"/>
      <c r="B34" s="20">
        <v>29</v>
      </c>
      <c r="C34" s="45" t="s">
        <v>339</v>
      </c>
      <c r="D34" s="43">
        <v>2012</v>
      </c>
      <c r="E34" s="51">
        <v>1821.63</v>
      </c>
    </row>
    <row r="35" spans="1:5" ht="12.75">
      <c r="A35" s="11"/>
      <c r="B35" s="20">
        <v>30</v>
      </c>
      <c r="C35" s="45" t="s">
        <v>339</v>
      </c>
      <c r="D35" s="43">
        <v>2012</v>
      </c>
      <c r="E35" s="51">
        <v>1821.63</v>
      </c>
    </row>
    <row r="36" spans="1:5" ht="12.75">
      <c r="A36" s="11"/>
      <c r="B36" s="20">
        <v>31</v>
      </c>
      <c r="C36" s="45" t="s">
        <v>339</v>
      </c>
      <c r="D36" s="43">
        <v>2012</v>
      </c>
      <c r="E36" s="51">
        <v>1821.63</v>
      </c>
    </row>
    <row r="37" spans="1:5" ht="12.75">
      <c r="A37" s="11"/>
      <c r="B37" s="20">
        <v>32</v>
      </c>
      <c r="C37" s="45" t="s">
        <v>339</v>
      </c>
      <c r="D37" s="43">
        <v>2012</v>
      </c>
      <c r="E37" s="51">
        <v>1821.63</v>
      </c>
    </row>
    <row r="38" spans="1:5" ht="12.75">
      <c r="A38" s="11"/>
      <c r="B38" s="20">
        <v>33</v>
      </c>
      <c r="C38" s="45" t="s">
        <v>339</v>
      </c>
      <c r="D38" s="43">
        <v>2012</v>
      </c>
      <c r="E38" s="51">
        <v>1821.63</v>
      </c>
    </row>
    <row r="39" spans="1:5" ht="12.75">
      <c r="A39" s="11"/>
      <c r="B39" s="20">
        <v>34</v>
      </c>
      <c r="C39" s="45" t="s">
        <v>339</v>
      </c>
      <c r="D39" s="43">
        <v>2012</v>
      </c>
      <c r="E39" s="51">
        <v>1821.63</v>
      </c>
    </row>
    <row r="40" spans="1:5" ht="12.75">
      <c r="A40" s="11"/>
      <c r="B40" s="20">
        <v>35</v>
      </c>
      <c r="C40" s="45" t="s">
        <v>339</v>
      </c>
      <c r="D40" s="43">
        <v>2012</v>
      </c>
      <c r="E40" s="51">
        <v>1821.63</v>
      </c>
    </row>
    <row r="41" spans="1:5" ht="12.75">
      <c r="A41" s="11"/>
      <c r="B41" s="20">
        <v>36</v>
      </c>
      <c r="C41" s="45" t="s">
        <v>339</v>
      </c>
      <c r="D41" s="43">
        <v>2012</v>
      </c>
      <c r="E41" s="51">
        <v>1821.63</v>
      </c>
    </row>
    <row r="42" spans="1:5" ht="12.75">
      <c r="A42" s="11"/>
      <c r="B42" s="20">
        <v>37</v>
      </c>
      <c r="C42" s="45" t="s">
        <v>339</v>
      </c>
      <c r="D42" s="43">
        <v>2012</v>
      </c>
      <c r="E42" s="51">
        <v>1821.63</v>
      </c>
    </row>
    <row r="43" spans="1:5" ht="12.75">
      <c r="A43" s="11"/>
      <c r="B43" s="20">
        <v>38</v>
      </c>
      <c r="C43" s="45" t="s">
        <v>340</v>
      </c>
      <c r="D43" s="43">
        <v>2012</v>
      </c>
      <c r="E43" s="51">
        <v>22755</v>
      </c>
    </row>
    <row r="44" spans="1:5" ht="12.75">
      <c r="A44" s="11"/>
      <c r="B44" s="20">
        <v>39</v>
      </c>
      <c r="C44" s="45" t="s">
        <v>340</v>
      </c>
      <c r="D44" s="43">
        <v>2012</v>
      </c>
      <c r="E44" s="51">
        <v>22755</v>
      </c>
    </row>
    <row r="45" spans="1:5" ht="12.75">
      <c r="A45" s="11"/>
      <c r="B45" s="20">
        <v>40</v>
      </c>
      <c r="C45" s="45" t="s">
        <v>341</v>
      </c>
      <c r="D45" s="43">
        <v>2012</v>
      </c>
      <c r="E45" s="51">
        <v>9963</v>
      </c>
    </row>
    <row r="46" spans="1:5" ht="12.75">
      <c r="A46" s="11"/>
      <c r="B46" s="20">
        <v>41</v>
      </c>
      <c r="C46" s="45" t="s">
        <v>180</v>
      </c>
      <c r="D46" s="43">
        <v>2012</v>
      </c>
      <c r="E46" s="51">
        <v>3981.44</v>
      </c>
    </row>
    <row r="47" spans="1:5" ht="12.75">
      <c r="A47" s="11"/>
      <c r="B47" s="20">
        <v>42</v>
      </c>
      <c r="C47" s="45" t="s">
        <v>342</v>
      </c>
      <c r="D47" s="43">
        <v>2012</v>
      </c>
      <c r="E47" s="51">
        <v>5977.8</v>
      </c>
    </row>
    <row r="48" spans="1:5" ht="12.75">
      <c r="A48" s="11"/>
      <c r="B48" s="20">
        <v>43</v>
      </c>
      <c r="C48" s="45" t="s">
        <v>342</v>
      </c>
      <c r="D48" s="43">
        <v>2012</v>
      </c>
      <c r="E48" s="51">
        <v>5977.8</v>
      </c>
    </row>
    <row r="49" spans="1:5" ht="12.75">
      <c r="A49" s="11"/>
      <c r="B49" s="20">
        <v>44</v>
      </c>
      <c r="C49" s="45" t="s">
        <v>342</v>
      </c>
      <c r="D49" s="43">
        <v>2012</v>
      </c>
      <c r="E49" s="51">
        <v>5977.8</v>
      </c>
    </row>
    <row r="50" spans="1:5" ht="12.75">
      <c r="A50" s="11"/>
      <c r="B50" s="20">
        <v>45</v>
      </c>
      <c r="C50" s="45" t="s">
        <v>342</v>
      </c>
      <c r="D50" s="43">
        <v>2012</v>
      </c>
      <c r="E50" s="51">
        <v>5977.8</v>
      </c>
    </row>
    <row r="51" spans="1:5" ht="12.75">
      <c r="A51" s="11"/>
      <c r="B51" s="20">
        <v>46</v>
      </c>
      <c r="C51" s="45" t="s">
        <v>342</v>
      </c>
      <c r="D51" s="43">
        <v>2012</v>
      </c>
      <c r="E51" s="51">
        <v>5977.8</v>
      </c>
    </row>
    <row r="52" spans="1:5" ht="12.75">
      <c r="A52" s="11"/>
      <c r="B52" s="20">
        <v>47</v>
      </c>
      <c r="C52" s="45" t="s">
        <v>342</v>
      </c>
      <c r="D52" s="43">
        <v>2012</v>
      </c>
      <c r="E52" s="51">
        <v>5977.8</v>
      </c>
    </row>
    <row r="53" spans="1:5" ht="12.75">
      <c r="A53" s="11"/>
      <c r="B53" s="20">
        <v>48</v>
      </c>
      <c r="C53" s="45" t="s">
        <v>342</v>
      </c>
      <c r="D53" s="43">
        <v>2012</v>
      </c>
      <c r="E53" s="51">
        <v>5977.8</v>
      </c>
    </row>
    <row r="54" spans="1:5" ht="12.75">
      <c r="A54" s="11"/>
      <c r="B54" s="20">
        <v>49</v>
      </c>
      <c r="C54" s="45" t="s">
        <v>342</v>
      </c>
      <c r="D54" s="43">
        <v>2012</v>
      </c>
      <c r="E54" s="51">
        <v>5977.8</v>
      </c>
    </row>
    <row r="55" spans="1:5" ht="12.75">
      <c r="A55" s="11"/>
      <c r="B55" s="20">
        <v>50</v>
      </c>
      <c r="C55" s="45" t="s">
        <v>342</v>
      </c>
      <c r="D55" s="43">
        <v>2012</v>
      </c>
      <c r="E55" s="51">
        <v>5977.8</v>
      </c>
    </row>
    <row r="56" spans="1:5" ht="12.75">
      <c r="A56" s="11"/>
      <c r="B56" s="20">
        <v>51</v>
      </c>
      <c r="C56" s="45" t="s">
        <v>342</v>
      </c>
      <c r="D56" s="43">
        <v>2012</v>
      </c>
      <c r="E56" s="51">
        <v>5977.8</v>
      </c>
    </row>
    <row r="57" spans="1:5" ht="12.75">
      <c r="A57" s="11"/>
      <c r="B57" s="20">
        <v>52</v>
      </c>
      <c r="C57" s="45" t="s">
        <v>342</v>
      </c>
      <c r="D57" s="43">
        <v>2012</v>
      </c>
      <c r="E57" s="51">
        <v>5977.8</v>
      </c>
    </row>
    <row r="58" spans="1:5" ht="12.75">
      <c r="A58" s="11"/>
      <c r="B58" s="20">
        <v>53</v>
      </c>
      <c r="C58" s="45" t="s">
        <v>342</v>
      </c>
      <c r="D58" s="43">
        <v>2012</v>
      </c>
      <c r="E58" s="51">
        <v>5977.8</v>
      </c>
    </row>
    <row r="59" spans="1:5" ht="12.75">
      <c r="A59" s="11"/>
      <c r="B59" s="20">
        <v>54</v>
      </c>
      <c r="C59" s="45" t="s">
        <v>342</v>
      </c>
      <c r="D59" s="43">
        <v>2012</v>
      </c>
      <c r="E59" s="51">
        <v>5977.8</v>
      </c>
    </row>
    <row r="60" spans="1:5" ht="12.75">
      <c r="A60" s="11"/>
      <c r="B60" s="20">
        <v>55</v>
      </c>
      <c r="C60" s="45" t="s">
        <v>342</v>
      </c>
      <c r="D60" s="43">
        <v>2012</v>
      </c>
      <c r="E60" s="51">
        <v>5977.8</v>
      </c>
    </row>
    <row r="61" spans="1:5" ht="12.75">
      <c r="A61" s="11"/>
      <c r="B61" s="20">
        <v>56</v>
      </c>
      <c r="C61" s="45" t="s">
        <v>342</v>
      </c>
      <c r="D61" s="43">
        <v>2012</v>
      </c>
      <c r="E61" s="51">
        <v>5977.8</v>
      </c>
    </row>
    <row r="62" spans="1:5" ht="12.75">
      <c r="A62" s="11"/>
      <c r="B62" s="20">
        <v>57</v>
      </c>
      <c r="C62" s="45" t="s">
        <v>342</v>
      </c>
      <c r="D62" s="43">
        <v>2012</v>
      </c>
      <c r="E62" s="51">
        <v>5977.8</v>
      </c>
    </row>
    <row r="63" spans="1:5" ht="12.75">
      <c r="A63" s="11"/>
      <c r="B63" s="20">
        <v>58</v>
      </c>
      <c r="C63" s="45" t="s">
        <v>342</v>
      </c>
      <c r="D63" s="43">
        <v>2012</v>
      </c>
      <c r="E63" s="51">
        <v>5977.8</v>
      </c>
    </row>
    <row r="64" spans="1:5" ht="12.75">
      <c r="A64" s="11"/>
      <c r="B64" s="20">
        <v>59</v>
      </c>
      <c r="C64" s="45" t="s">
        <v>342</v>
      </c>
      <c r="D64" s="43">
        <v>2012</v>
      </c>
      <c r="E64" s="51">
        <v>5977.8</v>
      </c>
    </row>
    <row r="65" spans="1:5" ht="12.75">
      <c r="A65" s="11"/>
      <c r="B65" s="20">
        <v>60</v>
      </c>
      <c r="C65" s="45" t="s">
        <v>342</v>
      </c>
      <c r="D65" s="43">
        <v>2012</v>
      </c>
      <c r="E65" s="51">
        <v>5977.8</v>
      </c>
    </row>
    <row r="66" spans="1:5" ht="12.75">
      <c r="A66" s="11"/>
      <c r="B66" s="20">
        <v>61</v>
      </c>
      <c r="C66" s="45" t="s">
        <v>342</v>
      </c>
      <c r="D66" s="43">
        <v>2012</v>
      </c>
      <c r="E66" s="51">
        <v>5977.8</v>
      </c>
    </row>
    <row r="67" spans="1:5" ht="12.75">
      <c r="A67" s="11"/>
      <c r="B67" s="20">
        <v>62</v>
      </c>
      <c r="C67" s="45" t="s">
        <v>342</v>
      </c>
      <c r="D67" s="43">
        <v>2012</v>
      </c>
      <c r="E67" s="51">
        <v>5977.8</v>
      </c>
    </row>
    <row r="68" spans="1:5" ht="12.75">
      <c r="A68" s="11"/>
      <c r="B68" s="20">
        <v>63</v>
      </c>
      <c r="C68" s="45" t="s">
        <v>342</v>
      </c>
      <c r="D68" s="43">
        <v>2012</v>
      </c>
      <c r="E68" s="51">
        <v>5977.8</v>
      </c>
    </row>
    <row r="69" spans="1:5" ht="12.75">
      <c r="A69" s="11"/>
      <c r="B69" s="20">
        <v>64</v>
      </c>
      <c r="C69" s="45" t="s">
        <v>343</v>
      </c>
      <c r="D69" s="43">
        <v>2012</v>
      </c>
      <c r="E69" s="51">
        <v>43665</v>
      </c>
    </row>
    <row r="70" spans="1:5" ht="12.75">
      <c r="A70" s="11"/>
      <c r="B70" s="20">
        <v>65</v>
      </c>
      <c r="C70" s="45" t="s">
        <v>330</v>
      </c>
      <c r="D70" s="43">
        <v>2013</v>
      </c>
      <c r="E70" s="51">
        <v>195.01</v>
      </c>
    </row>
    <row r="71" spans="1:5" ht="12.75">
      <c r="A71" s="11"/>
      <c r="B71" s="20">
        <v>66</v>
      </c>
      <c r="C71" s="45" t="s">
        <v>344</v>
      </c>
      <c r="D71" s="43">
        <v>2013</v>
      </c>
      <c r="E71" s="51">
        <v>666</v>
      </c>
    </row>
    <row r="72" spans="1:5" ht="12.75">
      <c r="A72" s="11"/>
      <c r="B72" s="20">
        <v>67</v>
      </c>
      <c r="C72" s="45" t="s">
        <v>345</v>
      </c>
      <c r="D72" s="43">
        <v>2013</v>
      </c>
      <c r="E72" s="51">
        <v>1150</v>
      </c>
    </row>
    <row r="73" spans="1:5" ht="12.75">
      <c r="A73" s="11"/>
      <c r="B73" s="20">
        <v>68</v>
      </c>
      <c r="C73" s="45" t="s">
        <v>346</v>
      </c>
      <c r="D73" s="43">
        <v>2013</v>
      </c>
      <c r="E73" s="52">
        <v>42927</v>
      </c>
    </row>
    <row r="74" spans="1:5" ht="12.75">
      <c r="A74" s="11"/>
      <c r="B74" s="20">
        <v>69</v>
      </c>
      <c r="C74" s="45" t="s">
        <v>347</v>
      </c>
      <c r="D74" s="46">
        <v>2013</v>
      </c>
      <c r="E74" s="53">
        <v>505</v>
      </c>
    </row>
    <row r="75" spans="1:5" ht="12.75">
      <c r="A75" s="11"/>
      <c r="B75" s="20">
        <v>70</v>
      </c>
      <c r="C75" s="45" t="s">
        <v>348</v>
      </c>
      <c r="D75" s="46">
        <v>2013</v>
      </c>
      <c r="E75" s="53">
        <v>220</v>
      </c>
    </row>
    <row r="76" spans="1:5" ht="12.75">
      <c r="A76" s="11"/>
      <c r="B76" s="20">
        <v>71</v>
      </c>
      <c r="C76" s="45" t="s">
        <v>348</v>
      </c>
      <c r="D76" s="46">
        <v>2013</v>
      </c>
      <c r="E76" s="53">
        <v>220</v>
      </c>
    </row>
    <row r="77" spans="1:5" ht="12.75">
      <c r="A77" s="11"/>
      <c r="B77" s="20">
        <v>72</v>
      </c>
      <c r="C77" s="45" t="s">
        <v>348</v>
      </c>
      <c r="D77" s="46">
        <v>2013</v>
      </c>
      <c r="E77" s="53">
        <v>220</v>
      </c>
    </row>
    <row r="78" spans="1:5" ht="12.75">
      <c r="A78" s="11"/>
      <c r="B78" s="20">
        <v>73</v>
      </c>
      <c r="C78" s="45" t="s">
        <v>348</v>
      </c>
      <c r="D78" s="46">
        <v>2013</v>
      </c>
      <c r="E78" s="53">
        <v>220</v>
      </c>
    </row>
    <row r="79" spans="1:5" ht="12.75">
      <c r="A79" s="11"/>
      <c r="B79" s="20">
        <v>74</v>
      </c>
      <c r="C79" s="45" t="s">
        <v>349</v>
      </c>
      <c r="D79" s="46">
        <v>2013</v>
      </c>
      <c r="E79" s="47">
        <v>2334</v>
      </c>
    </row>
    <row r="80" spans="1:5" ht="12.75">
      <c r="A80" s="11"/>
      <c r="B80" s="20">
        <v>75</v>
      </c>
      <c r="C80" s="45" t="s">
        <v>350</v>
      </c>
      <c r="D80" s="46">
        <v>2014</v>
      </c>
      <c r="E80" s="47">
        <v>4059</v>
      </c>
    </row>
    <row r="81" spans="1:5" ht="12.75">
      <c r="A81" s="11"/>
      <c r="B81" s="20">
        <v>76</v>
      </c>
      <c r="C81" s="45" t="s">
        <v>350</v>
      </c>
      <c r="D81" s="46">
        <v>2014</v>
      </c>
      <c r="E81" s="47">
        <v>4059</v>
      </c>
    </row>
    <row r="82" spans="1:5" ht="12.75">
      <c r="A82" s="11"/>
      <c r="B82" s="20">
        <v>77</v>
      </c>
      <c r="C82" s="45" t="s">
        <v>351</v>
      </c>
      <c r="D82" s="46">
        <v>2014</v>
      </c>
      <c r="E82" s="47">
        <v>460</v>
      </c>
    </row>
    <row r="83" spans="1:5" ht="12.75">
      <c r="A83" s="11"/>
      <c r="B83" s="20">
        <v>78</v>
      </c>
      <c r="C83" s="45" t="s">
        <v>352</v>
      </c>
      <c r="D83" s="46">
        <v>2014</v>
      </c>
      <c r="E83" s="47">
        <v>393.6</v>
      </c>
    </row>
    <row r="84" spans="1:5" ht="12.75">
      <c r="A84" s="11"/>
      <c r="B84" s="20">
        <v>79</v>
      </c>
      <c r="C84" s="45" t="s">
        <v>353</v>
      </c>
      <c r="D84" s="46">
        <v>2014</v>
      </c>
      <c r="E84" s="47">
        <v>393.6</v>
      </c>
    </row>
    <row r="85" spans="1:5" ht="12.75">
      <c r="A85" s="11"/>
      <c r="B85" s="20">
        <v>80</v>
      </c>
      <c r="C85" s="45" t="s">
        <v>354</v>
      </c>
      <c r="D85" s="46">
        <v>2014</v>
      </c>
      <c r="E85" s="47">
        <v>295</v>
      </c>
    </row>
    <row r="86" spans="1:5" ht="12.75">
      <c r="A86" s="11"/>
      <c r="B86" s="20">
        <v>81</v>
      </c>
      <c r="C86" s="45" t="s">
        <v>355</v>
      </c>
      <c r="D86" s="46">
        <v>2014</v>
      </c>
      <c r="E86" s="47">
        <v>800</v>
      </c>
    </row>
    <row r="87" spans="1:5" ht="12.75">
      <c r="A87" s="11"/>
      <c r="B87" s="20">
        <v>82</v>
      </c>
      <c r="C87" s="45" t="s">
        <v>356</v>
      </c>
      <c r="D87" s="46">
        <v>2014</v>
      </c>
      <c r="E87" s="47">
        <v>219</v>
      </c>
    </row>
    <row r="88" spans="1:5" ht="12.75">
      <c r="A88" s="11"/>
      <c r="B88" s="20">
        <v>83</v>
      </c>
      <c r="C88" s="45" t="s">
        <v>357</v>
      </c>
      <c r="D88" s="46">
        <v>2014</v>
      </c>
      <c r="E88" s="51">
        <v>873</v>
      </c>
    </row>
    <row r="89" spans="1:5" ht="12.75">
      <c r="A89" s="11"/>
      <c r="B89" s="20">
        <v>84</v>
      </c>
      <c r="C89" s="45" t="s">
        <v>358</v>
      </c>
      <c r="D89" s="46">
        <v>2014</v>
      </c>
      <c r="E89" s="51">
        <v>2127.89</v>
      </c>
    </row>
    <row r="90" spans="1:5" ht="12.75">
      <c r="A90" s="11"/>
      <c r="B90" s="20">
        <v>85</v>
      </c>
      <c r="C90" s="45" t="s">
        <v>359</v>
      </c>
      <c r="D90" s="46">
        <v>2014</v>
      </c>
      <c r="E90" s="51">
        <v>1488.31</v>
      </c>
    </row>
    <row r="91" spans="1:5" ht="12.75">
      <c r="A91" s="11"/>
      <c r="B91" s="20">
        <v>86</v>
      </c>
      <c r="C91" s="45" t="s">
        <v>180</v>
      </c>
      <c r="D91" s="46">
        <v>2014</v>
      </c>
      <c r="E91" s="52">
        <v>290</v>
      </c>
    </row>
    <row r="92" spans="1:5" ht="12.75">
      <c r="A92" s="11"/>
      <c r="B92" s="20">
        <v>87</v>
      </c>
      <c r="C92" s="45" t="s">
        <v>360</v>
      </c>
      <c r="D92" s="46">
        <v>2014</v>
      </c>
      <c r="E92" s="133">
        <v>9498.99</v>
      </c>
    </row>
    <row r="93" spans="1:5" ht="12.75">
      <c r="A93" s="11"/>
      <c r="B93" s="20">
        <v>88</v>
      </c>
      <c r="C93" s="45" t="s">
        <v>361</v>
      </c>
      <c r="D93" s="46">
        <v>2014</v>
      </c>
      <c r="E93" s="47">
        <v>14000</v>
      </c>
    </row>
    <row r="94" spans="1:5" ht="12.75" customHeight="1">
      <c r="A94" s="514" t="s">
        <v>11</v>
      </c>
      <c r="B94" s="515"/>
      <c r="C94" s="515"/>
      <c r="D94" s="516"/>
      <c r="E94" s="134">
        <f>SUM(E6:E93)</f>
        <v>516059.9899999998</v>
      </c>
    </row>
    <row r="95" spans="1:5" ht="12.75">
      <c r="A95" s="127">
        <v>2</v>
      </c>
      <c r="B95" s="452" t="s">
        <v>1119</v>
      </c>
      <c r="C95" s="453"/>
      <c r="D95" s="453"/>
      <c r="E95" s="454"/>
    </row>
    <row r="96" spans="1:5" ht="12.75">
      <c r="A96" s="11"/>
      <c r="B96" s="20">
        <v>89</v>
      </c>
      <c r="C96" s="83" t="s">
        <v>1120</v>
      </c>
      <c r="D96" s="20">
        <v>2011</v>
      </c>
      <c r="E96" s="237">
        <v>380</v>
      </c>
    </row>
    <row r="97" spans="1:5" ht="12.75">
      <c r="A97" s="11"/>
      <c r="B97" s="20">
        <v>90</v>
      </c>
      <c r="C97" s="8" t="s">
        <v>1121</v>
      </c>
      <c r="D97" s="20">
        <v>2012</v>
      </c>
      <c r="E97" s="91">
        <v>2558.4</v>
      </c>
    </row>
    <row r="98" spans="1:5" ht="12.75">
      <c r="A98" s="11"/>
      <c r="B98" s="20">
        <v>91</v>
      </c>
      <c r="C98" s="12" t="s">
        <v>1122</v>
      </c>
      <c r="D98" s="20">
        <v>2012</v>
      </c>
      <c r="E98" s="91">
        <v>800</v>
      </c>
    </row>
    <row r="99" spans="1:5" ht="12.75">
      <c r="A99" s="11"/>
      <c r="B99" s="20">
        <v>92</v>
      </c>
      <c r="C99" s="12" t="s">
        <v>1123</v>
      </c>
      <c r="D99" s="20">
        <v>2014</v>
      </c>
      <c r="E99" s="91">
        <v>590.4</v>
      </c>
    </row>
    <row r="100" spans="1:5" ht="12.75">
      <c r="A100" s="11"/>
      <c r="B100" s="20">
        <v>93</v>
      </c>
      <c r="C100" s="12" t="s">
        <v>1124</v>
      </c>
      <c r="D100" s="20">
        <v>2012</v>
      </c>
      <c r="E100" s="91">
        <v>390</v>
      </c>
    </row>
    <row r="101" spans="1:5" ht="12.75">
      <c r="A101" s="11"/>
      <c r="B101" s="20">
        <v>94</v>
      </c>
      <c r="C101" s="12" t="s">
        <v>1125</v>
      </c>
      <c r="D101" s="20">
        <v>2013</v>
      </c>
      <c r="E101" s="91">
        <v>599</v>
      </c>
    </row>
    <row r="102" spans="1:5" ht="12.75">
      <c r="A102" s="11"/>
      <c r="B102" s="20">
        <v>95</v>
      </c>
      <c r="C102" s="12" t="s">
        <v>1126</v>
      </c>
      <c r="D102" s="20">
        <v>2014</v>
      </c>
      <c r="E102" s="91">
        <v>1130</v>
      </c>
    </row>
    <row r="103" spans="1:5" ht="12.75">
      <c r="A103" s="11"/>
      <c r="B103" s="20">
        <v>96</v>
      </c>
      <c r="C103" s="12" t="s">
        <v>1127</v>
      </c>
      <c r="D103" s="20">
        <v>2014</v>
      </c>
      <c r="E103" s="91">
        <v>1390</v>
      </c>
    </row>
    <row r="104" spans="1:5" ht="12.75">
      <c r="A104" s="11"/>
      <c r="B104" s="20">
        <v>97</v>
      </c>
      <c r="C104" s="12" t="s">
        <v>1127</v>
      </c>
      <c r="D104" s="20">
        <v>2014</v>
      </c>
      <c r="E104" s="91">
        <v>2299</v>
      </c>
    </row>
    <row r="105" spans="1:5" ht="12.75">
      <c r="A105" s="449" t="s">
        <v>11</v>
      </c>
      <c r="B105" s="450"/>
      <c r="C105" s="450"/>
      <c r="D105" s="451"/>
      <c r="E105" s="134">
        <f>SUM(E96:E104)</f>
        <v>10136.8</v>
      </c>
    </row>
    <row r="106" spans="1:5" ht="12.75">
      <c r="A106" s="127">
        <v>3</v>
      </c>
      <c r="B106" s="452" t="s">
        <v>546</v>
      </c>
      <c r="C106" s="453"/>
      <c r="D106" s="453"/>
      <c r="E106" s="454"/>
    </row>
    <row r="107" spans="1:5" ht="12.75">
      <c r="A107" s="11"/>
      <c r="B107" s="20">
        <v>98</v>
      </c>
      <c r="C107" s="49" t="s">
        <v>547</v>
      </c>
      <c r="D107" s="113">
        <v>2011</v>
      </c>
      <c r="E107" s="50">
        <v>1955</v>
      </c>
    </row>
    <row r="108" spans="1:5" ht="12.75">
      <c r="A108" s="11"/>
      <c r="B108" s="20">
        <v>99</v>
      </c>
      <c r="C108" s="49" t="s">
        <v>547</v>
      </c>
      <c r="D108" s="113">
        <v>2011</v>
      </c>
      <c r="E108" s="114">
        <v>2119</v>
      </c>
    </row>
    <row r="109" spans="1:5" ht="12.75">
      <c r="A109" s="11"/>
      <c r="B109" s="20">
        <v>100</v>
      </c>
      <c r="C109" s="49" t="s">
        <v>547</v>
      </c>
      <c r="D109" s="113">
        <v>2011</v>
      </c>
      <c r="E109" s="114">
        <v>2114</v>
      </c>
    </row>
    <row r="110" spans="1:5" ht="12.75">
      <c r="A110" s="11"/>
      <c r="B110" s="20">
        <v>101</v>
      </c>
      <c r="C110" s="49" t="s">
        <v>548</v>
      </c>
      <c r="D110" s="113">
        <v>2011</v>
      </c>
      <c r="E110" s="114">
        <v>984</v>
      </c>
    </row>
    <row r="111" spans="1:5" ht="12.75">
      <c r="A111" s="11"/>
      <c r="B111" s="20">
        <v>102</v>
      </c>
      <c r="C111" s="49" t="s">
        <v>549</v>
      </c>
      <c r="D111" s="113">
        <v>2013</v>
      </c>
      <c r="E111" s="114">
        <v>499</v>
      </c>
    </row>
    <row r="112" spans="1:5" ht="12.75">
      <c r="A112" s="11"/>
      <c r="B112" s="20">
        <v>103</v>
      </c>
      <c r="C112" s="115" t="s">
        <v>550</v>
      </c>
      <c r="D112" s="113">
        <v>2013</v>
      </c>
      <c r="E112" s="50">
        <v>1199</v>
      </c>
    </row>
    <row r="113" spans="1:5" ht="12.75">
      <c r="A113" s="11"/>
      <c r="B113" s="20">
        <v>104</v>
      </c>
      <c r="C113" s="49" t="s">
        <v>551</v>
      </c>
      <c r="D113" s="113">
        <v>2013</v>
      </c>
      <c r="E113" s="50">
        <v>678.99</v>
      </c>
    </row>
    <row r="114" spans="1:5" ht="12.75">
      <c r="A114" s="11"/>
      <c r="B114" s="20">
        <v>105</v>
      </c>
      <c r="C114" s="49" t="s">
        <v>552</v>
      </c>
      <c r="D114" s="113">
        <v>2013</v>
      </c>
      <c r="E114" s="50">
        <v>1750</v>
      </c>
    </row>
    <row r="115" spans="1:5" ht="12.75">
      <c r="A115" s="11"/>
      <c r="B115" s="20">
        <v>106</v>
      </c>
      <c r="C115" s="49" t="s">
        <v>553</v>
      </c>
      <c r="D115" s="113">
        <v>2012</v>
      </c>
      <c r="E115" s="50">
        <v>790</v>
      </c>
    </row>
    <row r="116" spans="1:5" ht="12.75">
      <c r="A116" s="11"/>
      <c r="B116" s="20">
        <v>107</v>
      </c>
      <c r="C116" s="49" t="s">
        <v>554</v>
      </c>
      <c r="D116" s="113">
        <v>2011</v>
      </c>
      <c r="E116" s="50">
        <v>999</v>
      </c>
    </row>
    <row r="117" spans="1:5" ht="12.75">
      <c r="A117" s="11"/>
      <c r="B117" s="20">
        <v>108</v>
      </c>
      <c r="C117" s="49" t="s">
        <v>555</v>
      </c>
      <c r="D117" s="113">
        <v>2014</v>
      </c>
      <c r="E117" s="50">
        <v>1905.41</v>
      </c>
    </row>
    <row r="118" spans="1:5" ht="12.75">
      <c r="A118" s="11"/>
      <c r="B118" s="514" t="s">
        <v>11</v>
      </c>
      <c r="C118" s="515"/>
      <c r="D118" s="516"/>
      <c r="E118" s="134">
        <f>SUM(E107:E117)</f>
        <v>14993.4</v>
      </c>
    </row>
    <row r="119" spans="1:5" ht="12.75">
      <c r="A119" s="127">
        <v>4</v>
      </c>
      <c r="B119" s="452" t="s">
        <v>58</v>
      </c>
      <c r="C119" s="453"/>
      <c r="D119" s="453"/>
      <c r="E119" s="454"/>
    </row>
    <row r="120" spans="1:5" ht="12.75" customHeight="1">
      <c r="A120" s="11"/>
      <c r="B120" s="46">
        <v>109</v>
      </c>
      <c r="C120" s="54" t="s">
        <v>100</v>
      </c>
      <c r="D120" s="46">
        <v>2011</v>
      </c>
      <c r="E120" s="50">
        <v>674.99</v>
      </c>
    </row>
    <row r="121" spans="1:5" ht="12.75" customHeight="1">
      <c r="A121" s="11"/>
      <c r="B121" s="46">
        <v>110</v>
      </c>
      <c r="C121" s="54" t="s">
        <v>101</v>
      </c>
      <c r="D121" s="46">
        <v>2011</v>
      </c>
      <c r="E121" s="50">
        <v>1499</v>
      </c>
    </row>
    <row r="122" spans="1:5" ht="12.75" customHeight="1">
      <c r="A122" s="11"/>
      <c r="B122" s="46">
        <v>111</v>
      </c>
      <c r="C122" s="54" t="s">
        <v>102</v>
      </c>
      <c r="D122" s="46">
        <v>2011</v>
      </c>
      <c r="E122" s="50">
        <v>378</v>
      </c>
    </row>
    <row r="123" spans="1:5" ht="12.75" customHeight="1">
      <c r="A123" s="11"/>
      <c r="B123" s="46">
        <v>112</v>
      </c>
      <c r="C123" s="54" t="s">
        <v>101</v>
      </c>
      <c r="D123" s="46">
        <v>2012</v>
      </c>
      <c r="E123" s="50">
        <v>2379</v>
      </c>
    </row>
    <row r="124" spans="1:5" ht="12.75" customHeight="1">
      <c r="A124" s="11"/>
      <c r="B124" s="46">
        <v>113</v>
      </c>
      <c r="C124" s="54" t="s">
        <v>100</v>
      </c>
      <c r="D124" s="46">
        <v>2012</v>
      </c>
      <c r="E124" s="50">
        <v>562</v>
      </c>
    </row>
    <row r="125" spans="1:5" ht="12.75" customHeight="1">
      <c r="A125" s="11"/>
      <c r="B125" s="46">
        <v>114</v>
      </c>
      <c r="C125" s="45" t="s">
        <v>101</v>
      </c>
      <c r="D125" s="46">
        <v>2012</v>
      </c>
      <c r="E125" s="50">
        <v>2399</v>
      </c>
    </row>
    <row r="126" spans="1:5" ht="12.75" customHeight="1">
      <c r="A126" s="11"/>
      <c r="B126" s="46">
        <v>115</v>
      </c>
      <c r="C126" s="54" t="s">
        <v>103</v>
      </c>
      <c r="D126" s="46">
        <v>2012</v>
      </c>
      <c r="E126" s="50">
        <v>2048</v>
      </c>
    </row>
    <row r="127" spans="1:5" ht="12.75" customHeight="1">
      <c r="A127" s="11"/>
      <c r="B127" s="46">
        <v>116</v>
      </c>
      <c r="C127" s="54" t="s">
        <v>104</v>
      </c>
      <c r="D127" s="46">
        <v>2012</v>
      </c>
      <c r="E127" s="50">
        <v>356.7</v>
      </c>
    </row>
    <row r="128" spans="1:5" ht="12.75" customHeight="1">
      <c r="A128" s="11"/>
      <c r="B128" s="46">
        <v>117</v>
      </c>
      <c r="C128" s="54" t="s">
        <v>105</v>
      </c>
      <c r="D128" s="46">
        <v>2012</v>
      </c>
      <c r="E128" s="50">
        <v>499</v>
      </c>
    </row>
    <row r="129" spans="1:5" ht="12.75" customHeight="1">
      <c r="A129" s="11"/>
      <c r="B129" s="46">
        <v>118</v>
      </c>
      <c r="C129" s="54" t="s">
        <v>106</v>
      </c>
      <c r="D129" s="46">
        <v>2012</v>
      </c>
      <c r="E129" s="50">
        <v>3000</v>
      </c>
    </row>
    <row r="130" spans="1:5" ht="13.5" customHeight="1">
      <c r="A130" s="11"/>
      <c r="B130" s="46">
        <v>119</v>
      </c>
      <c r="C130" s="54" t="s">
        <v>107</v>
      </c>
      <c r="D130" s="46">
        <v>2013</v>
      </c>
      <c r="E130" s="50">
        <v>349.99</v>
      </c>
    </row>
    <row r="131" spans="1:5" ht="12.75" customHeight="1">
      <c r="A131" s="11"/>
      <c r="B131" s="46">
        <v>120</v>
      </c>
      <c r="C131" s="54" t="s">
        <v>101</v>
      </c>
      <c r="D131" s="46">
        <v>2013</v>
      </c>
      <c r="E131" s="50">
        <v>2213.54</v>
      </c>
    </row>
    <row r="132" spans="1:5" ht="12.75" customHeight="1">
      <c r="A132" s="11"/>
      <c r="B132" s="46">
        <v>121</v>
      </c>
      <c r="C132" s="54" t="s">
        <v>102</v>
      </c>
      <c r="D132" s="46">
        <v>2013</v>
      </c>
      <c r="E132" s="50">
        <v>429.27</v>
      </c>
    </row>
    <row r="133" spans="1:5" ht="12.75" customHeight="1">
      <c r="A133" s="11"/>
      <c r="B133" s="46">
        <v>122</v>
      </c>
      <c r="C133" s="45" t="s">
        <v>102</v>
      </c>
      <c r="D133" s="46">
        <v>2014</v>
      </c>
      <c r="E133" s="47">
        <v>773</v>
      </c>
    </row>
    <row r="134" spans="1:5" ht="12.75" customHeight="1">
      <c r="A134" s="11"/>
      <c r="B134" s="46">
        <v>123</v>
      </c>
      <c r="C134" s="45" t="s">
        <v>108</v>
      </c>
      <c r="D134" s="46">
        <v>2014</v>
      </c>
      <c r="E134" s="47">
        <v>2112.5</v>
      </c>
    </row>
    <row r="135" spans="1:5" ht="12.75" customHeight="1">
      <c r="A135" s="11"/>
      <c r="B135" s="46">
        <v>124</v>
      </c>
      <c r="C135" s="45" t="s">
        <v>100</v>
      </c>
      <c r="D135" s="46">
        <v>2014</v>
      </c>
      <c r="E135" s="47">
        <v>459</v>
      </c>
    </row>
    <row r="136" spans="1:5" ht="12.75" customHeight="1">
      <c r="A136" s="11"/>
      <c r="B136" s="46">
        <v>125</v>
      </c>
      <c r="C136" s="47" t="s">
        <v>109</v>
      </c>
      <c r="D136" s="46">
        <v>2014</v>
      </c>
      <c r="E136" s="50">
        <v>3937</v>
      </c>
    </row>
    <row r="137" spans="1:5" ht="12.75" customHeight="1">
      <c r="A137" s="514" t="s">
        <v>11</v>
      </c>
      <c r="B137" s="515"/>
      <c r="C137" s="515"/>
      <c r="D137" s="516"/>
      <c r="E137" s="44">
        <f>SUM(E120:E136)</f>
        <v>24069.99</v>
      </c>
    </row>
    <row r="138" spans="1:5" ht="12.75">
      <c r="A138" s="127">
        <v>5</v>
      </c>
      <c r="B138" s="452" t="s">
        <v>118</v>
      </c>
      <c r="C138" s="453"/>
      <c r="D138" s="453"/>
      <c r="E138" s="454"/>
    </row>
    <row r="139" spans="1:5" ht="12.75">
      <c r="A139" s="11"/>
      <c r="B139" s="46">
        <v>126</v>
      </c>
      <c r="C139" s="8" t="s">
        <v>176</v>
      </c>
      <c r="D139" s="19">
        <v>2011</v>
      </c>
      <c r="E139" s="93">
        <v>1389</v>
      </c>
    </row>
    <row r="140" spans="1:5" ht="12.75">
      <c r="A140" s="11"/>
      <c r="B140" s="46">
        <v>127</v>
      </c>
      <c r="C140" s="12" t="s">
        <v>177</v>
      </c>
      <c r="D140" s="20">
        <v>2011</v>
      </c>
      <c r="E140" s="94">
        <v>1472.8</v>
      </c>
    </row>
    <row r="141" spans="1:5" ht="12.75">
      <c r="A141" s="11"/>
      <c r="B141" s="46">
        <v>128</v>
      </c>
      <c r="C141" s="12" t="s">
        <v>178</v>
      </c>
      <c r="D141" s="20">
        <v>2011</v>
      </c>
      <c r="E141" s="94">
        <v>1484.59</v>
      </c>
    </row>
    <row r="142" spans="1:5" ht="12.75">
      <c r="A142" s="11"/>
      <c r="B142" s="46">
        <v>129</v>
      </c>
      <c r="C142" s="95" t="s">
        <v>179</v>
      </c>
      <c r="D142" s="20">
        <v>2012</v>
      </c>
      <c r="E142" s="96">
        <v>2496.9</v>
      </c>
    </row>
    <row r="143" spans="1:5" ht="12.75">
      <c r="A143" s="11"/>
      <c r="B143" s="46">
        <v>130</v>
      </c>
      <c r="C143" s="95" t="s">
        <v>180</v>
      </c>
      <c r="D143" s="20">
        <v>2012</v>
      </c>
      <c r="E143" s="96">
        <v>3022.69</v>
      </c>
    </row>
    <row r="144" spans="1:5" ht="12.75">
      <c r="A144" s="11"/>
      <c r="B144" s="46">
        <v>131</v>
      </c>
      <c r="C144" s="12" t="s">
        <v>181</v>
      </c>
      <c r="D144" s="20">
        <v>2013</v>
      </c>
      <c r="E144" s="91">
        <v>2729</v>
      </c>
    </row>
    <row r="145" spans="1:5" ht="12.75">
      <c r="A145" s="11"/>
      <c r="B145" s="46">
        <v>132</v>
      </c>
      <c r="C145" s="12" t="s">
        <v>180</v>
      </c>
      <c r="D145" s="20">
        <v>2013</v>
      </c>
      <c r="E145" s="91">
        <v>1821.49</v>
      </c>
    </row>
    <row r="146" spans="1:5" ht="12.75">
      <c r="A146" s="11"/>
      <c r="B146" s="46">
        <v>133</v>
      </c>
      <c r="C146" s="12" t="s">
        <v>182</v>
      </c>
      <c r="D146" s="20">
        <v>2013</v>
      </c>
      <c r="E146" s="91">
        <v>1821.49</v>
      </c>
    </row>
    <row r="147" spans="1:5" ht="12.75">
      <c r="A147" s="11"/>
      <c r="B147" s="46">
        <v>134</v>
      </c>
      <c r="C147" s="8" t="s">
        <v>183</v>
      </c>
      <c r="D147" s="19">
        <v>2014</v>
      </c>
      <c r="E147" s="97">
        <v>3159</v>
      </c>
    </row>
    <row r="148" spans="1:5" ht="12.75">
      <c r="A148" s="11"/>
      <c r="B148" s="46">
        <v>135</v>
      </c>
      <c r="C148" s="12" t="s">
        <v>180</v>
      </c>
      <c r="D148" s="20">
        <v>2014</v>
      </c>
      <c r="E148" s="98">
        <v>2389</v>
      </c>
    </row>
    <row r="149" spans="1:5" ht="12.75">
      <c r="A149" s="507" t="s">
        <v>11</v>
      </c>
      <c r="B149" s="508"/>
      <c r="C149" s="508"/>
      <c r="D149" s="509"/>
      <c r="E149" s="99">
        <f>SUM(E139:E148)</f>
        <v>21785.96</v>
      </c>
    </row>
    <row r="150" spans="1:5" ht="12.75">
      <c r="A150" s="263">
        <v>6</v>
      </c>
      <c r="B150" s="452" t="s">
        <v>234</v>
      </c>
      <c r="C150" s="453"/>
      <c r="D150" s="453"/>
      <c r="E150" s="454"/>
    </row>
    <row r="151" spans="1:5" ht="12.75">
      <c r="A151" s="46"/>
      <c r="B151" s="46">
        <v>136</v>
      </c>
      <c r="C151" s="49" t="s">
        <v>259</v>
      </c>
      <c r="D151" s="113">
        <v>2011</v>
      </c>
      <c r="E151" s="114">
        <v>69170.08</v>
      </c>
    </row>
    <row r="152" spans="1:5" ht="12.75">
      <c r="A152" s="46"/>
      <c r="B152" s="46">
        <v>137</v>
      </c>
      <c r="C152" s="49" t="s">
        <v>260</v>
      </c>
      <c r="D152" s="113">
        <v>2011</v>
      </c>
      <c r="E152" s="114">
        <v>9904.13</v>
      </c>
    </row>
    <row r="153" spans="1:5" ht="12.75">
      <c r="A153" s="46"/>
      <c r="B153" s="46">
        <v>138</v>
      </c>
      <c r="C153" s="49" t="s">
        <v>261</v>
      </c>
      <c r="D153" s="113">
        <v>2011</v>
      </c>
      <c r="E153" s="114">
        <v>8800.62</v>
      </c>
    </row>
    <row r="154" spans="1:5" ht="12.75">
      <c r="A154" s="46"/>
      <c r="B154" s="46">
        <v>139</v>
      </c>
      <c r="C154" s="49" t="s">
        <v>262</v>
      </c>
      <c r="D154" s="113">
        <v>2011</v>
      </c>
      <c r="E154" s="114">
        <v>3788.4</v>
      </c>
    </row>
    <row r="155" spans="1:5" ht="12.75">
      <c r="A155" s="46"/>
      <c r="B155" s="46">
        <v>140</v>
      </c>
      <c r="C155" s="49" t="s">
        <v>263</v>
      </c>
      <c r="D155" s="113">
        <v>2011</v>
      </c>
      <c r="E155" s="114">
        <v>3899.3</v>
      </c>
    </row>
    <row r="156" spans="1:5" ht="12.75">
      <c r="A156" s="46"/>
      <c r="B156" s="46">
        <v>141</v>
      </c>
      <c r="C156" s="115" t="s">
        <v>264</v>
      </c>
      <c r="D156" s="113">
        <v>2011</v>
      </c>
      <c r="E156" s="50">
        <v>3300</v>
      </c>
    </row>
    <row r="157" spans="1:5" ht="12.75">
      <c r="A157" s="46"/>
      <c r="B157" s="46">
        <v>142</v>
      </c>
      <c r="C157" s="49" t="s">
        <v>265</v>
      </c>
      <c r="D157" s="113">
        <v>2011</v>
      </c>
      <c r="E157" s="50">
        <v>1253</v>
      </c>
    </row>
    <row r="158" spans="1:5" ht="12.75">
      <c r="A158" s="46"/>
      <c r="B158" s="46">
        <v>143</v>
      </c>
      <c r="C158" s="49" t="s">
        <v>265</v>
      </c>
      <c r="D158" s="113">
        <v>2011</v>
      </c>
      <c r="E158" s="50">
        <v>1212.7</v>
      </c>
    </row>
    <row r="159" spans="1:5" ht="12.75">
      <c r="A159" s="46"/>
      <c r="B159" s="46">
        <v>144</v>
      </c>
      <c r="C159" s="49" t="s">
        <v>266</v>
      </c>
      <c r="D159" s="113">
        <v>2012</v>
      </c>
      <c r="E159" s="50">
        <v>2299.98</v>
      </c>
    </row>
    <row r="160" spans="1:5" ht="12.75">
      <c r="A160" s="46"/>
      <c r="B160" s="46">
        <v>145</v>
      </c>
      <c r="C160" s="49" t="s">
        <v>267</v>
      </c>
      <c r="D160" s="113">
        <v>2012</v>
      </c>
      <c r="E160" s="50">
        <v>950</v>
      </c>
    </row>
    <row r="161" spans="1:5" ht="12.75">
      <c r="A161" s="46"/>
      <c r="B161" s="46">
        <v>146</v>
      </c>
      <c r="C161" s="49" t="s">
        <v>180</v>
      </c>
      <c r="D161" s="113">
        <v>2012</v>
      </c>
      <c r="E161" s="50">
        <v>3274.71</v>
      </c>
    </row>
    <row r="162" spans="1:5" ht="12.75">
      <c r="A162" s="46"/>
      <c r="B162" s="46">
        <v>147</v>
      </c>
      <c r="C162" s="49" t="s">
        <v>268</v>
      </c>
      <c r="D162" s="113">
        <v>2012</v>
      </c>
      <c r="E162" s="50">
        <v>1100</v>
      </c>
    </row>
    <row r="163" spans="1:5" ht="12.75">
      <c r="A163" s="46"/>
      <c r="B163" s="46">
        <v>148</v>
      </c>
      <c r="C163" s="49" t="s">
        <v>269</v>
      </c>
      <c r="D163" s="113">
        <v>2013</v>
      </c>
      <c r="E163" s="114">
        <v>831.23</v>
      </c>
    </row>
    <row r="164" spans="1:5" ht="12.75">
      <c r="A164" s="46"/>
      <c r="B164" s="46">
        <v>149</v>
      </c>
      <c r="C164" s="115" t="s">
        <v>270</v>
      </c>
      <c r="D164" s="113">
        <v>2013</v>
      </c>
      <c r="E164" s="108">
        <v>1217.7</v>
      </c>
    </row>
    <row r="165" spans="1:5" ht="12.75">
      <c r="A165" s="46"/>
      <c r="B165" s="46">
        <v>150</v>
      </c>
      <c r="C165" s="115" t="s">
        <v>271</v>
      </c>
      <c r="D165" s="113">
        <v>2013</v>
      </c>
      <c r="E165" s="108">
        <v>150</v>
      </c>
    </row>
    <row r="166" spans="1:5" ht="12.75">
      <c r="A166" s="46"/>
      <c r="B166" s="46">
        <v>151</v>
      </c>
      <c r="C166" s="115" t="s">
        <v>272</v>
      </c>
      <c r="D166" s="113">
        <v>2013</v>
      </c>
      <c r="E166" s="108">
        <v>69</v>
      </c>
    </row>
    <row r="167" spans="1:5" ht="12.75">
      <c r="A167" s="46"/>
      <c r="B167" s="46">
        <v>152</v>
      </c>
      <c r="C167" s="47" t="s">
        <v>272</v>
      </c>
      <c r="D167" s="113">
        <v>2013</v>
      </c>
      <c r="E167" s="114">
        <v>69</v>
      </c>
    </row>
    <row r="168" spans="1:5" ht="12.75">
      <c r="A168" s="46"/>
      <c r="B168" s="46">
        <v>153</v>
      </c>
      <c r="C168" s="47" t="s">
        <v>273</v>
      </c>
      <c r="D168" s="113">
        <v>2013</v>
      </c>
      <c r="E168" s="114">
        <v>2558.4</v>
      </c>
    </row>
    <row r="169" spans="1:5" ht="12.75">
      <c r="A169" s="46"/>
      <c r="B169" s="46">
        <v>154</v>
      </c>
      <c r="C169" s="47" t="s">
        <v>274</v>
      </c>
      <c r="D169" s="113">
        <v>2013</v>
      </c>
      <c r="E169" s="114">
        <v>1152.51</v>
      </c>
    </row>
    <row r="170" spans="1:5" ht="12.75">
      <c r="A170" s="507" t="s">
        <v>11</v>
      </c>
      <c r="B170" s="508"/>
      <c r="C170" s="508"/>
      <c r="D170" s="509"/>
      <c r="E170" s="116">
        <f>SUM(E151:E169)</f>
        <v>115000.75999999998</v>
      </c>
    </row>
    <row r="171" spans="1:5" ht="12.75">
      <c r="A171" s="267">
        <v>7</v>
      </c>
      <c r="B171" s="452" t="s">
        <v>1164</v>
      </c>
      <c r="C171" s="453"/>
      <c r="D171" s="453"/>
      <c r="E171" s="454"/>
    </row>
    <row r="172" spans="1:5" ht="12.75">
      <c r="A172" s="11"/>
      <c r="B172" s="43">
        <v>155</v>
      </c>
      <c r="C172" s="264" t="s">
        <v>1240</v>
      </c>
      <c r="D172" s="265">
        <v>2011</v>
      </c>
      <c r="E172" s="208">
        <v>1846.2</v>
      </c>
    </row>
    <row r="173" spans="1:5" ht="12.75">
      <c r="A173" s="11"/>
      <c r="B173" s="43">
        <v>156</v>
      </c>
      <c r="C173" s="128" t="s">
        <v>1240</v>
      </c>
      <c r="D173" s="129">
        <v>2011</v>
      </c>
      <c r="E173" s="266">
        <v>1846.2</v>
      </c>
    </row>
    <row r="174" spans="1:5" ht="12.75">
      <c r="A174" s="11"/>
      <c r="B174" s="43">
        <v>157</v>
      </c>
      <c r="C174" s="128" t="s">
        <v>1241</v>
      </c>
      <c r="D174" s="129">
        <v>2011</v>
      </c>
      <c r="E174" s="208">
        <v>1846.2</v>
      </c>
    </row>
    <row r="175" spans="1:5" ht="12.75">
      <c r="A175" s="11"/>
      <c r="B175" s="43">
        <v>158</v>
      </c>
      <c r="C175" s="128" t="s">
        <v>1241</v>
      </c>
      <c r="D175" s="129">
        <v>2011</v>
      </c>
      <c r="E175" s="266">
        <v>1846.2</v>
      </c>
    </row>
    <row r="176" spans="1:5" ht="12.75">
      <c r="A176" s="11"/>
      <c r="B176" s="43">
        <v>159</v>
      </c>
      <c r="C176" s="128" t="s">
        <v>1241</v>
      </c>
      <c r="D176" s="129">
        <v>2011</v>
      </c>
      <c r="E176" s="208">
        <v>1846.2</v>
      </c>
    </row>
    <row r="177" spans="1:5" ht="12.75">
      <c r="A177" s="11"/>
      <c r="B177" s="43">
        <v>160</v>
      </c>
      <c r="C177" s="128" t="s">
        <v>1242</v>
      </c>
      <c r="D177" s="129">
        <v>2011</v>
      </c>
      <c r="E177" s="266">
        <v>2140</v>
      </c>
    </row>
    <row r="178" spans="1:5" ht="12.75">
      <c r="A178" s="11"/>
      <c r="B178" s="43">
        <v>161</v>
      </c>
      <c r="C178" s="128" t="s">
        <v>1243</v>
      </c>
      <c r="D178" s="129">
        <v>2013</v>
      </c>
      <c r="E178" s="266">
        <v>920</v>
      </c>
    </row>
    <row r="179" spans="1:5" ht="12.75">
      <c r="A179" s="11"/>
      <c r="B179" s="43">
        <v>162</v>
      </c>
      <c r="C179" s="128" t="s">
        <v>1244</v>
      </c>
      <c r="D179" s="129">
        <v>2013</v>
      </c>
      <c r="E179" s="266">
        <v>660</v>
      </c>
    </row>
    <row r="180" spans="1:5" ht="12.75">
      <c r="A180" s="11"/>
      <c r="B180" s="43">
        <v>163</v>
      </c>
      <c r="C180" s="128" t="s">
        <v>1245</v>
      </c>
      <c r="D180" s="129">
        <v>2013</v>
      </c>
      <c r="E180" s="266">
        <v>1690.84</v>
      </c>
    </row>
    <row r="181" spans="1:5" ht="12.75">
      <c r="A181" s="11"/>
      <c r="B181" s="43">
        <v>164</v>
      </c>
      <c r="C181" s="12" t="s">
        <v>1047</v>
      </c>
      <c r="D181" s="20">
        <v>2013</v>
      </c>
      <c r="E181" s="91">
        <v>1373</v>
      </c>
    </row>
    <row r="182" spans="1:5" ht="12.75">
      <c r="A182" s="11"/>
      <c r="B182" s="43">
        <v>165</v>
      </c>
      <c r="C182" s="12" t="s">
        <v>1246</v>
      </c>
      <c r="D182" s="20">
        <v>2013</v>
      </c>
      <c r="E182" s="91">
        <v>1418</v>
      </c>
    </row>
    <row r="183" spans="1:5" ht="12.75">
      <c r="A183" s="11"/>
      <c r="B183" s="43">
        <v>166</v>
      </c>
      <c r="C183" s="12" t="s">
        <v>359</v>
      </c>
      <c r="D183" s="20">
        <v>2015</v>
      </c>
      <c r="E183" s="91">
        <v>1021.95</v>
      </c>
    </row>
    <row r="184" spans="1:5" ht="12.75">
      <c r="A184" s="11"/>
      <c r="B184" s="43">
        <v>167</v>
      </c>
      <c r="C184" s="12" t="s">
        <v>1247</v>
      </c>
      <c r="D184" s="20">
        <v>2015</v>
      </c>
      <c r="E184" s="91">
        <v>1070</v>
      </c>
    </row>
    <row r="185" spans="1:5" ht="12.75">
      <c r="A185" s="11"/>
      <c r="B185" s="43">
        <v>168</v>
      </c>
      <c r="C185" s="12" t="s">
        <v>1248</v>
      </c>
      <c r="D185" s="20">
        <v>2015</v>
      </c>
      <c r="E185" s="91">
        <v>205</v>
      </c>
    </row>
    <row r="186" spans="1:5" ht="12.75">
      <c r="A186" s="11"/>
      <c r="B186" s="43">
        <v>169</v>
      </c>
      <c r="C186" s="12" t="s">
        <v>359</v>
      </c>
      <c r="D186" s="20">
        <v>2015</v>
      </c>
      <c r="E186" s="91">
        <v>954.47</v>
      </c>
    </row>
    <row r="187" spans="1:5" ht="12.75">
      <c r="A187" s="11"/>
      <c r="B187" s="43">
        <v>170</v>
      </c>
      <c r="C187" s="12" t="s">
        <v>1249</v>
      </c>
      <c r="D187" s="20">
        <v>2015</v>
      </c>
      <c r="E187" s="91">
        <v>406.5</v>
      </c>
    </row>
    <row r="188" spans="1:5" ht="12.75">
      <c r="A188" s="11"/>
      <c r="B188" s="43">
        <v>171</v>
      </c>
      <c r="C188" s="12" t="s">
        <v>359</v>
      </c>
      <c r="D188" s="20">
        <v>2015</v>
      </c>
      <c r="E188" s="91">
        <v>629</v>
      </c>
    </row>
    <row r="189" spans="1:5" ht="12.75" customHeight="1">
      <c r="A189" s="507" t="s">
        <v>11</v>
      </c>
      <c r="B189" s="508"/>
      <c r="C189" s="508"/>
      <c r="D189" s="509"/>
      <c r="E189" s="100">
        <f>SUM(E172:E188)</f>
        <v>21719.760000000002</v>
      </c>
    </row>
    <row r="190" spans="1:5" ht="12.75">
      <c r="A190" s="127">
        <v>8</v>
      </c>
      <c r="B190" s="452" t="s">
        <v>1151</v>
      </c>
      <c r="C190" s="453"/>
      <c r="D190" s="453"/>
      <c r="E190" s="454"/>
    </row>
    <row r="191" spans="1:5" ht="12.75">
      <c r="A191" s="11"/>
      <c r="B191" s="43">
        <v>172</v>
      </c>
      <c r="C191" s="49" t="s">
        <v>342</v>
      </c>
      <c r="D191" s="113">
        <v>2012</v>
      </c>
      <c r="E191" s="114">
        <v>2100</v>
      </c>
    </row>
    <row r="192" spans="1:5" ht="12.75">
      <c r="A192" s="11"/>
      <c r="B192" s="43">
        <v>173</v>
      </c>
      <c r="C192" s="49" t="s">
        <v>1152</v>
      </c>
      <c r="D192" s="113">
        <v>2013</v>
      </c>
      <c r="E192" s="114">
        <v>360</v>
      </c>
    </row>
    <row r="193" spans="1:5" ht="12.75">
      <c r="A193" s="11"/>
      <c r="B193" s="43">
        <v>174</v>
      </c>
      <c r="C193" s="49" t="s">
        <v>1153</v>
      </c>
      <c r="D193" s="113">
        <v>2014</v>
      </c>
      <c r="E193" s="114">
        <v>317</v>
      </c>
    </row>
    <row r="194" spans="1:5" ht="12.75">
      <c r="A194" s="11"/>
      <c r="B194" s="43">
        <v>175</v>
      </c>
      <c r="C194" s="49" t="s">
        <v>1154</v>
      </c>
      <c r="D194" s="113">
        <v>2013</v>
      </c>
      <c r="E194" s="114">
        <v>1400</v>
      </c>
    </row>
    <row r="195" spans="1:5" ht="12.75">
      <c r="A195" s="11"/>
      <c r="B195" s="43">
        <v>176</v>
      </c>
      <c r="C195" s="115" t="s">
        <v>1124</v>
      </c>
      <c r="D195" s="113">
        <v>2013</v>
      </c>
      <c r="E195" s="50">
        <v>379</v>
      </c>
    </row>
    <row r="196" spans="1:5" ht="12.75">
      <c r="A196" s="11"/>
      <c r="B196" s="43">
        <v>177</v>
      </c>
      <c r="C196" s="49" t="s">
        <v>1155</v>
      </c>
      <c r="D196" s="113">
        <v>2013</v>
      </c>
      <c r="E196" s="50">
        <v>357</v>
      </c>
    </row>
    <row r="197" spans="1:5" ht="12.75">
      <c r="A197" s="11"/>
      <c r="B197" s="43">
        <v>178</v>
      </c>
      <c r="C197" s="49" t="s">
        <v>1156</v>
      </c>
      <c r="D197" s="113">
        <v>2013</v>
      </c>
      <c r="E197" s="50">
        <v>395</v>
      </c>
    </row>
    <row r="198" spans="1:5" ht="12.75">
      <c r="A198" s="11"/>
      <c r="B198" s="43">
        <v>179</v>
      </c>
      <c r="C198" s="49" t="s">
        <v>1157</v>
      </c>
      <c r="D198" s="113">
        <v>2014</v>
      </c>
      <c r="E198" s="50">
        <v>1650</v>
      </c>
    </row>
    <row r="199" spans="1:5" ht="12.75">
      <c r="A199" s="11"/>
      <c r="B199" s="43">
        <v>180</v>
      </c>
      <c r="C199" s="49" t="s">
        <v>1158</v>
      </c>
      <c r="D199" s="113">
        <v>2014</v>
      </c>
      <c r="E199" s="50">
        <v>930</v>
      </c>
    </row>
    <row r="200" spans="1:5" ht="12.75">
      <c r="A200" s="11"/>
      <c r="B200" s="43">
        <v>181</v>
      </c>
      <c r="C200" s="49" t="s">
        <v>185</v>
      </c>
      <c r="D200" s="113">
        <v>2015</v>
      </c>
      <c r="E200" s="114">
        <v>1500</v>
      </c>
    </row>
    <row r="201" spans="1:5" ht="12.75">
      <c r="A201" s="11"/>
      <c r="B201" s="43">
        <v>182</v>
      </c>
      <c r="C201" s="115" t="s">
        <v>1159</v>
      </c>
      <c r="D201" s="46">
        <v>2015</v>
      </c>
      <c r="E201" s="108">
        <v>500</v>
      </c>
    </row>
    <row r="202" spans="1:5" ht="12.75">
      <c r="A202" s="11"/>
      <c r="B202" s="43">
        <v>183</v>
      </c>
      <c r="C202" s="115" t="s">
        <v>1160</v>
      </c>
      <c r="D202" s="46">
        <v>2015</v>
      </c>
      <c r="E202" s="108">
        <v>410</v>
      </c>
    </row>
    <row r="203" spans="1:5" ht="12.75">
      <c r="A203" s="478" t="s">
        <v>11</v>
      </c>
      <c r="B203" s="502"/>
      <c r="C203" s="502"/>
      <c r="D203" s="503"/>
      <c r="E203" s="100">
        <f>SUM(E191:E202)</f>
        <v>10298</v>
      </c>
    </row>
    <row r="204" spans="1:5" ht="12.75">
      <c r="A204" s="127">
        <v>9</v>
      </c>
      <c r="B204" s="452" t="s">
        <v>1176</v>
      </c>
      <c r="C204" s="453"/>
      <c r="D204" s="453"/>
      <c r="E204" s="454"/>
    </row>
    <row r="205" spans="1:5" ht="12.75">
      <c r="A205" s="122"/>
      <c r="B205" s="122">
        <v>184</v>
      </c>
      <c r="C205" s="49" t="s">
        <v>1035</v>
      </c>
      <c r="D205" s="113">
        <v>2012</v>
      </c>
      <c r="E205" s="50">
        <v>1185</v>
      </c>
    </row>
    <row r="206" spans="1:5" ht="12.75" customHeight="1">
      <c r="A206" s="122"/>
      <c r="B206" s="122">
        <v>185</v>
      </c>
      <c r="C206" s="49" t="s">
        <v>1175</v>
      </c>
      <c r="D206" s="113">
        <v>2012</v>
      </c>
      <c r="E206" s="114">
        <v>519</v>
      </c>
    </row>
    <row r="207" spans="1:5" ht="12.75">
      <c r="A207" s="478" t="s">
        <v>11</v>
      </c>
      <c r="B207" s="502"/>
      <c r="C207" s="502"/>
      <c r="D207" s="503"/>
      <c r="E207" s="100">
        <f>SUM(E205:E206)</f>
        <v>1704</v>
      </c>
    </row>
    <row r="208" spans="1:5" ht="12.75">
      <c r="A208" s="267">
        <v>10</v>
      </c>
      <c r="B208" s="452" t="s">
        <v>450</v>
      </c>
      <c r="C208" s="453"/>
      <c r="D208" s="453"/>
      <c r="E208" s="454"/>
    </row>
    <row r="209" spans="1:5" ht="12.75">
      <c r="A209" s="11"/>
      <c r="B209" s="43">
        <v>186</v>
      </c>
      <c r="C209" s="49" t="s">
        <v>180</v>
      </c>
      <c r="D209" s="113">
        <v>2012</v>
      </c>
      <c r="E209" s="50">
        <v>1825.27</v>
      </c>
    </row>
    <row r="210" spans="1:5" ht="12.75">
      <c r="A210" s="11"/>
      <c r="B210" s="43">
        <v>187</v>
      </c>
      <c r="C210" s="49" t="s">
        <v>180</v>
      </c>
      <c r="D210" s="113">
        <v>2012</v>
      </c>
      <c r="E210" s="114">
        <v>1514.25</v>
      </c>
    </row>
    <row r="211" spans="1:5" ht="12.75">
      <c r="A211" s="11"/>
      <c r="B211" s="43">
        <v>188</v>
      </c>
      <c r="C211" s="49" t="s">
        <v>180</v>
      </c>
      <c r="D211" s="113">
        <v>2012</v>
      </c>
      <c r="E211" s="114">
        <v>1649.99</v>
      </c>
    </row>
    <row r="212" spans="1:5" ht="12.75">
      <c r="A212" s="11"/>
      <c r="B212" s="43">
        <v>189</v>
      </c>
      <c r="C212" s="49" t="s">
        <v>451</v>
      </c>
      <c r="D212" s="113">
        <v>2014</v>
      </c>
      <c r="E212" s="114">
        <v>764.41</v>
      </c>
    </row>
    <row r="213" spans="1:5" ht="12.75">
      <c r="A213" s="11"/>
      <c r="B213" s="43">
        <v>190</v>
      </c>
      <c r="C213" s="49" t="s">
        <v>452</v>
      </c>
      <c r="D213" s="113">
        <v>2013</v>
      </c>
      <c r="E213" s="114">
        <v>433.91</v>
      </c>
    </row>
    <row r="214" spans="1:5" ht="12.75">
      <c r="A214" s="449" t="s">
        <v>11</v>
      </c>
      <c r="B214" s="450"/>
      <c r="C214" s="450"/>
      <c r="D214" s="451"/>
      <c r="E214" s="100">
        <f>SUM(E209:E213)</f>
        <v>6187.83</v>
      </c>
    </row>
    <row r="215" spans="1:5" ht="12.75">
      <c r="A215" s="127">
        <v>11</v>
      </c>
      <c r="B215" s="452" t="s">
        <v>458</v>
      </c>
      <c r="C215" s="453"/>
      <c r="D215" s="453"/>
      <c r="E215" s="454"/>
    </row>
    <row r="216" spans="1:5" ht="12.75">
      <c r="A216" s="11"/>
      <c r="B216" s="43">
        <v>191</v>
      </c>
      <c r="C216" s="49" t="s">
        <v>487</v>
      </c>
      <c r="D216" s="113">
        <v>2012</v>
      </c>
      <c r="E216" s="50">
        <v>2935</v>
      </c>
    </row>
    <row r="217" spans="1:5" ht="12.75">
      <c r="A217" s="11"/>
      <c r="B217" s="43">
        <v>192</v>
      </c>
      <c r="C217" s="49" t="s">
        <v>488</v>
      </c>
      <c r="D217" s="113">
        <v>2012</v>
      </c>
      <c r="E217" s="114">
        <v>770</v>
      </c>
    </row>
    <row r="218" spans="1:5" ht="12.75">
      <c r="A218" s="11"/>
      <c r="B218" s="43">
        <v>193</v>
      </c>
      <c r="C218" s="49" t="s">
        <v>487</v>
      </c>
      <c r="D218" s="113">
        <v>2012</v>
      </c>
      <c r="E218" s="114">
        <v>3350</v>
      </c>
    </row>
    <row r="219" spans="1:5" ht="12.75">
      <c r="A219" s="11"/>
      <c r="B219" s="43">
        <v>194</v>
      </c>
      <c r="C219" s="49" t="s">
        <v>489</v>
      </c>
      <c r="D219" s="113">
        <v>2012</v>
      </c>
      <c r="E219" s="114">
        <v>1500</v>
      </c>
    </row>
    <row r="220" spans="1:5" ht="12.75">
      <c r="A220" s="11"/>
      <c r="B220" s="43">
        <v>195</v>
      </c>
      <c r="C220" s="49" t="s">
        <v>488</v>
      </c>
      <c r="D220" s="113">
        <v>2012</v>
      </c>
      <c r="E220" s="114">
        <v>2000</v>
      </c>
    </row>
    <row r="221" spans="1:5" ht="12.75">
      <c r="A221" s="11"/>
      <c r="B221" s="43">
        <v>196</v>
      </c>
      <c r="C221" s="115" t="s">
        <v>490</v>
      </c>
      <c r="D221" s="113">
        <v>2012</v>
      </c>
      <c r="E221" s="50">
        <v>555</v>
      </c>
    </row>
    <row r="222" spans="1:5" ht="12.75">
      <c r="A222" s="11"/>
      <c r="B222" s="43">
        <v>197</v>
      </c>
      <c r="C222" s="49" t="s">
        <v>489</v>
      </c>
      <c r="D222" s="113">
        <v>2012</v>
      </c>
      <c r="E222" s="50">
        <v>2185</v>
      </c>
    </row>
    <row r="223" spans="1:5" ht="12.75">
      <c r="A223" s="11"/>
      <c r="B223" s="43">
        <v>198</v>
      </c>
      <c r="C223" s="49" t="s">
        <v>491</v>
      </c>
      <c r="D223" s="113">
        <v>2013</v>
      </c>
      <c r="E223" s="50">
        <v>499.99</v>
      </c>
    </row>
    <row r="224" spans="1:5" ht="12.75">
      <c r="A224" s="11"/>
      <c r="B224" s="43">
        <v>199</v>
      </c>
      <c r="C224" s="49" t="s">
        <v>492</v>
      </c>
      <c r="D224" s="113">
        <v>2013</v>
      </c>
      <c r="E224" s="50">
        <v>1480.01</v>
      </c>
    </row>
    <row r="225" spans="1:5" ht="12.75">
      <c r="A225" s="11"/>
      <c r="B225" s="43">
        <v>200</v>
      </c>
      <c r="C225" s="49" t="s">
        <v>493</v>
      </c>
      <c r="D225" s="113">
        <v>2013</v>
      </c>
      <c r="E225" s="50">
        <v>599</v>
      </c>
    </row>
    <row r="226" spans="1:5" ht="12.75">
      <c r="A226" s="11"/>
      <c r="B226" s="43">
        <v>201</v>
      </c>
      <c r="C226" s="49" t="s">
        <v>494</v>
      </c>
      <c r="D226" s="113">
        <v>2014</v>
      </c>
      <c r="E226" s="50">
        <v>2035.01</v>
      </c>
    </row>
    <row r="227" spans="1:5" ht="12.75">
      <c r="A227" s="11"/>
      <c r="B227" s="43">
        <v>202</v>
      </c>
      <c r="C227" s="49" t="s">
        <v>495</v>
      </c>
      <c r="D227" s="113">
        <v>2014</v>
      </c>
      <c r="E227" s="50">
        <v>619</v>
      </c>
    </row>
    <row r="228" spans="1:5" ht="12.75">
      <c r="A228" s="11"/>
      <c r="B228" s="43">
        <v>203</v>
      </c>
      <c r="C228" s="49" t="s">
        <v>494</v>
      </c>
      <c r="D228" s="113">
        <v>2014</v>
      </c>
      <c r="E228" s="114">
        <v>2099.01</v>
      </c>
    </row>
    <row r="229" spans="1:5" ht="12.75">
      <c r="A229" s="11"/>
      <c r="B229" s="43">
        <v>204</v>
      </c>
      <c r="C229" s="115" t="s">
        <v>496</v>
      </c>
      <c r="D229" s="113">
        <v>2014</v>
      </c>
      <c r="E229" s="108">
        <v>774.9</v>
      </c>
    </row>
    <row r="230" spans="1:5" ht="12.75">
      <c r="A230" s="11"/>
      <c r="B230" s="43">
        <v>205</v>
      </c>
      <c r="C230" s="115" t="s">
        <v>497</v>
      </c>
      <c r="D230" s="113">
        <v>2014</v>
      </c>
      <c r="E230" s="108">
        <v>415.74</v>
      </c>
    </row>
    <row r="231" spans="1:5" ht="12.75">
      <c r="A231" s="11"/>
      <c r="B231" s="43">
        <v>206</v>
      </c>
      <c r="C231" s="115" t="s">
        <v>498</v>
      </c>
      <c r="D231" s="113">
        <v>2014</v>
      </c>
      <c r="E231" s="108">
        <v>2964</v>
      </c>
    </row>
    <row r="232" spans="1:5" ht="12.75">
      <c r="A232" s="11"/>
      <c r="B232" s="43">
        <v>207</v>
      </c>
      <c r="C232" s="47" t="s">
        <v>499</v>
      </c>
      <c r="D232" s="113">
        <v>2015</v>
      </c>
      <c r="E232" s="114">
        <v>1629</v>
      </c>
    </row>
    <row r="233" spans="1:5" ht="12.75">
      <c r="A233" s="449" t="s">
        <v>11</v>
      </c>
      <c r="B233" s="450"/>
      <c r="C233" s="450"/>
      <c r="D233" s="451"/>
      <c r="E233" s="158">
        <f>SUM(E215:E232)</f>
        <v>26410.66</v>
      </c>
    </row>
    <row r="234" spans="1:5" ht="12.75">
      <c r="A234" s="127">
        <v>12</v>
      </c>
      <c r="B234" s="452" t="s">
        <v>539</v>
      </c>
      <c r="C234" s="453"/>
      <c r="D234" s="453"/>
      <c r="E234" s="454"/>
    </row>
    <row r="235" spans="1:5" ht="12.75">
      <c r="A235" s="11"/>
      <c r="B235" s="43">
        <v>208</v>
      </c>
      <c r="C235" s="49" t="s">
        <v>540</v>
      </c>
      <c r="D235" s="113" t="s">
        <v>541</v>
      </c>
      <c r="E235" s="50">
        <v>3450</v>
      </c>
    </row>
    <row r="236" spans="1:5" ht="12.75">
      <c r="A236" s="11"/>
      <c r="B236" s="43">
        <v>209</v>
      </c>
      <c r="C236" s="49" t="s">
        <v>542</v>
      </c>
      <c r="D236" s="113" t="s">
        <v>541</v>
      </c>
      <c r="E236" s="114">
        <v>1350</v>
      </c>
    </row>
    <row r="237" spans="1:5" ht="12.75" customHeight="1">
      <c r="A237" s="505"/>
      <c r="B237" s="506"/>
      <c r="C237" s="155" t="s">
        <v>11</v>
      </c>
      <c r="D237" s="156"/>
      <c r="E237" s="166">
        <f>SUM(E235:E236)</f>
        <v>4800</v>
      </c>
    </row>
    <row r="238" spans="1:5" ht="12.75">
      <c r="A238" s="127">
        <v>13</v>
      </c>
      <c r="B238" s="504" t="s">
        <v>507</v>
      </c>
      <c r="C238" s="504"/>
      <c r="D238" s="504"/>
      <c r="E238" s="504"/>
    </row>
    <row r="239" spans="1:5" ht="12.75">
      <c r="A239" s="11"/>
      <c r="B239" s="43">
        <v>210</v>
      </c>
      <c r="C239" s="163" t="s">
        <v>269</v>
      </c>
      <c r="D239" s="164">
        <v>2012</v>
      </c>
      <c r="E239" s="165">
        <v>2765</v>
      </c>
    </row>
    <row r="240" spans="1:5" ht="12.75">
      <c r="A240" s="449" t="s">
        <v>11</v>
      </c>
      <c r="B240" s="450"/>
      <c r="C240" s="450"/>
      <c r="D240" s="451"/>
      <c r="E240" s="160">
        <f>SUM(E239:E239)</f>
        <v>2765</v>
      </c>
    </row>
    <row r="241" spans="1:5" ht="12.75" customHeight="1">
      <c r="A241" s="127">
        <v>14</v>
      </c>
      <c r="B241" s="504" t="s">
        <v>532</v>
      </c>
      <c r="C241" s="504"/>
      <c r="D241" s="504"/>
      <c r="E241" s="504"/>
    </row>
    <row r="242" spans="1:5" ht="12.75">
      <c r="A242" s="11"/>
      <c r="B242" s="43">
        <v>211</v>
      </c>
      <c r="C242" s="45" t="s">
        <v>533</v>
      </c>
      <c r="D242" s="161">
        <v>2012</v>
      </c>
      <c r="E242" s="96">
        <v>2499</v>
      </c>
    </row>
    <row r="243" spans="1:5" ht="12.75">
      <c r="A243" s="11"/>
      <c r="B243" s="43">
        <v>212</v>
      </c>
      <c r="C243" s="45" t="s">
        <v>180</v>
      </c>
      <c r="D243" s="161">
        <v>2012</v>
      </c>
      <c r="E243" s="96">
        <v>2713.72</v>
      </c>
    </row>
    <row r="244" spans="1:5" ht="12.75">
      <c r="A244" s="11"/>
      <c r="B244" s="43">
        <v>213</v>
      </c>
      <c r="C244" s="45" t="s">
        <v>534</v>
      </c>
      <c r="D244" s="161">
        <v>2012</v>
      </c>
      <c r="E244" s="96">
        <v>1458</v>
      </c>
    </row>
    <row r="245" spans="1:5" ht="12.75">
      <c r="A245" s="449" t="s">
        <v>11</v>
      </c>
      <c r="B245" s="450"/>
      <c r="C245" s="450"/>
      <c r="D245" s="451"/>
      <c r="E245" s="160">
        <f>SUM(E242:E244)</f>
        <v>6670.719999999999</v>
      </c>
    </row>
    <row r="246" spans="1:5" ht="12.75">
      <c r="A246" s="263">
        <v>15</v>
      </c>
      <c r="B246" s="452" t="s">
        <v>1260</v>
      </c>
      <c r="C246" s="453"/>
      <c r="D246" s="453"/>
      <c r="E246" s="454"/>
    </row>
    <row r="247" spans="1:5" ht="12.75">
      <c r="A247" s="11"/>
      <c r="B247" s="43">
        <v>214</v>
      </c>
      <c r="C247" s="49" t="s">
        <v>1358</v>
      </c>
      <c r="D247" s="113">
        <v>2013</v>
      </c>
      <c r="E247" s="50">
        <v>9600</v>
      </c>
    </row>
    <row r="248" spans="1:5" ht="12.75">
      <c r="A248" s="11"/>
      <c r="B248" s="43">
        <v>215</v>
      </c>
      <c r="C248" s="49" t="s">
        <v>180</v>
      </c>
      <c r="D248" s="113">
        <v>2012</v>
      </c>
      <c r="E248" s="114">
        <v>2454.02</v>
      </c>
    </row>
    <row r="249" spans="1:5" ht="12.75">
      <c r="A249" s="11"/>
      <c r="B249" s="43">
        <v>216</v>
      </c>
      <c r="C249" s="49" t="s">
        <v>180</v>
      </c>
      <c r="D249" s="113">
        <v>2012</v>
      </c>
      <c r="E249" s="114">
        <v>2350</v>
      </c>
    </row>
    <row r="250" spans="1:5" ht="12.75">
      <c r="A250" s="11"/>
      <c r="B250" s="43">
        <v>217</v>
      </c>
      <c r="C250" s="49" t="s">
        <v>180</v>
      </c>
      <c r="D250" s="113">
        <v>2012</v>
      </c>
      <c r="E250" s="114">
        <v>1572.8</v>
      </c>
    </row>
    <row r="251" spans="1:5" ht="12.75">
      <c r="A251" s="11"/>
      <c r="B251" s="43">
        <v>218</v>
      </c>
      <c r="C251" s="49" t="s">
        <v>339</v>
      </c>
      <c r="D251" s="113">
        <v>2012</v>
      </c>
      <c r="E251" s="114">
        <v>795.12</v>
      </c>
    </row>
    <row r="252" spans="1:5" ht="12.75">
      <c r="A252" s="11"/>
      <c r="B252" s="43">
        <v>219</v>
      </c>
      <c r="C252" s="115" t="s">
        <v>1359</v>
      </c>
      <c r="D252" s="113">
        <v>2012</v>
      </c>
      <c r="E252" s="50">
        <v>2600</v>
      </c>
    </row>
    <row r="253" spans="1:5" ht="12.75">
      <c r="A253" s="11"/>
      <c r="B253" s="43">
        <v>220</v>
      </c>
      <c r="C253" s="115" t="s">
        <v>1360</v>
      </c>
      <c r="D253" s="113">
        <v>2013</v>
      </c>
      <c r="E253" s="50">
        <v>1190</v>
      </c>
    </row>
    <row r="254" spans="1:5" ht="12.75">
      <c r="A254" s="449" t="s">
        <v>11</v>
      </c>
      <c r="B254" s="450"/>
      <c r="C254" s="450"/>
      <c r="D254" s="451"/>
      <c r="E254" s="116">
        <f>SUM(E247:E253)</f>
        <v>20561.94</v>
      </c>
    </row>
    <row r="255" spans="1:5" ht="12.75">
      <c r="A255" s="127">
        <v>16</v>
      </c>
      <c r="B255" s="452" t="s">
        <v>620</v>
      </c>
      <c r="C255" s="453"/>
      <c r="D255" s="453"/>
      <c r="E255" s="454"/>
    </row>
    <row r="256" spans="1:5" ht="12.75">
      <c r="A256" s="11"/>
      <c r="B256" s="43">
        <v>221</v>
      </c>
      <c r="C256" s="185" t="s">
        <v>180</v>
      </c>
      <c r="D256" s="186">
        <v>2011</v>
      </c>
      <c r="E256" s="187">
        <v>2135</v>
      </c>
    </row>
    <row r="257" spans="1:5" ht="12.75">
      <c r="A257" s="11"/>
      <c r="B257" s="43">
        <v>222</v>
      </c>
      <c r="C257" s="185" t="s">
        <v>180</v>
      </c>
      <c r="D257" s="186">
        <v>2011</v>
      </c>
      <c r="E257" s="187">
        <v>1715</v>
      </c>
    </row>
    <row r="258" spans="1:5" ht="12.75">
      <c r="A258" s="11"/>
      <c r="B258" s="43">
        <v>223</v>
      </c>
      <c r="C258" s="185" t="s">
        <v>607</v>
      </c>
      <c r="D258" s="186">
        <v>2011</v>
      </c>
      <c r="E258" s="188">
        <v>330</v>
      </c>
    </row>
    <row r="259" spans="1:5" ht="12.75">
      <c r="A259" s="11"/>
      <c r="B259" s="43">
        <v>224</v>
      </c>
      <c r="C259" s="189" t="s">
        <v>608</v>
      </c>
      <c r="D259" s="190">
        <v>2011</v>
      </c>
      <c r="E259" s="188">
        <v>710</v>
      </c>
    </row>
    <row r="260" spans="1:5" ht="12.75">
      <c r="A260" s="11"/>
      <c r="B260" s="43">
        <v>225</v>
      </c>
      <c r="C260" s="12" t="s">
        <v>609</v>
      </c>
      <c r="D260" s="186">
        <v>2012</v>
      </c>
      <c r="E260" s="188">
        <v>514</v>
      </c>
    </row>
    <row r="261" spans="1:5" ht="12.75">
      <c r="A261" s="11"/>
      <c r="B261" s="43">
        <v>226</v>
      </c>
      <c r="C261" s="45" t="s">
        <v>610</v>
      </c>
      <c r="D261" s="46">
        <v>2012</v>
      </c>
      <c r="E261" s="55">
        <v>340</v>
      </c>
    </row>
    <row r="262" spans="1:5" ht="12.75">
      <c r="A262" s="11"/>
      <c r="B262" s="43">
        <v>227</v>
      </c>
      <c r="C262" s="45" t="s">
        <v>611</v>
      </c>
      <c r="D262" s="46">
        <v>2012</v>
      </c>
      <c r="E262" s="55">
        <v>505.5</v>
      </c>
    </row>
    <row r="263" spans="1:5" ht="12.75">
      <c r="A263" s="11"/>
      <c r="B263" s="43">
        <v>228</v>
      </c>
      <c r="C263" s="8" t="s">
        <v>612</v>
      </c>
      <c r="D263" s="19">
        <v>2013</v>
      </c>
      <c r="E263" s="90">
        <v>1600</v>
      </c>
    </row>
    <row r="264" spans="1:5" ht="12.75">
      <c r="A264" s="11"/>
      <c r="B264" s="43">
        <v>229</v>
      </c>
      <c r="C264" s="12" t="s">
        <v>613</v>
      </c>
      <c r="D264" s="19">
        <v>2013</v>
      </c>
      <c r="E264" s="91">
        <v>370</v>
      </c>
    </row>
    <row r="265" spans="1:5" ht="12.75">
      <c r="A265" s="11"/>
      <c r="B265" s="43">
        <v>230</v>
      </c>
      <c r="C265" s="12" t="s">
        <v>613</v>
      </c>
      <c r="D265" s="19">
        <v>2013</v>
      </c>
      <c r="E265" s="91">
        <v>370</v>
      </c>
    </row>
    <row r="266" spans="1:5" ht="12.75">
      <c r="A266" s="11"/>
      <c r="B266" s="43">
        <v>231</v>
      </c>
      <c r="C266" s="12" t="s">
        <v>614</v>
      </c>
      <c r="D266" s="19">
        <v>2013</v>
      </c>
      <c r="E266" s="91">
        <v>560</v>
      </c>
    </row>
    <row r="267" spans="1:5" ht="12.75">
      <c r="A267" s="11"/>
      <c r="B267" s="43">
        <v>232</v>
      </c>
      <c r="C267" s="45" t="s">
        <v>615</v>
      </c>
      <c r="D267" s="43">
        <v>2012</v>
      </c>
      <c r="E267" s="47">
        <v>620</v>
      </c>
    </row>
    <row r="268" spans="1:5" ht="12.75">
      <c r="A268" s="11"/>
      <c r="B268" s="43">
        <v>233</v>
      </c>
      <c r="C268" s="45" t="s">
        <v>616</v>
      </c>
      <c r="D268" s="46">
        <v>2014</v>
      </c>
      <c r="E268" s="47">
        <v>399</v>
      </c>
    </row>
    <row r="269" spans="1:5" ht="12.75">
      <c r="A269" s="11"/>
      <c r="B269" s="43">
        <v>234</v>
      </c>
      <c r="C269" s="45" t="s">
        <v>617</v>
      </c>
      <c r="D269" s="46">
        <v>2013</v>
      </c>
      <c r="E269" s="47">
        <v>600</v>
      </c>
    </row>
    <row r="270" spans="1:5" ht="25.5">
      <c r="A270" s="11"/>
      <c r="B270" s="43">
        <v>235</v>
      </c>
      <c r="C270" s="8" t="s">
        <v>618</v>
      </c>
      <c r="D270" s="19">
        <v>2014</v>
      </c>
      <c r="E270" s="47">
        <v>3365</v>
      </c>
    </row>
    <row r="271" spans="1:5" ht="12.75">
      <c r="A271" s="11"/>
      <c r="B271" s="43">
        <v>236</v>
      </c>
      <c r="C271" s="8" t="s">
        <v>619</v>
      </c>
      <c r="D271" s="20">
        <v>2015</v>
      </c>
      <c r="E271" s="47">
        <v>499</v>
      </c>
    </row>
    <row r="272" spans="1:5" ht="12.75">
      <c r="A272" s="11"/>
      <c r="B272" s="507" t="s">
        <v>11</v>
      </c>
      <c r="C272" s="508"/>
      <c r="D272" s="509"/>
      <c r="E272" s="116">
        <f>SUM(E256:E271)</f>
        <v>14632.5</v>
      </c>
    </row>
    <row r="273" spans="1:5" ht="12.75">
      <c r="A273" s="127">
        <v>17</v>
      </c>
      <c r="B273" s="452" t="s">
        <v>838</v>
      </c>
      <c r="C273" s="453"/>
      <c r="D273" s="453"/>
      <c r="E273" s="454"/>
    </row>
    <row r="274" spans="1:5" ht="12.75">
      <c r="A274" s="11"/>
      <c r="B274" s="43">
        <v>237</v>
      </c>
      <c r="C274" s="202" t="s">
        <v>866</v>
      </c>
      <c r="D274" s="203">
        <v>2011</v>
      </c>
      <c r="E274" s="204">
        <v>1967</v>
      </c>
    </row>
    <row r="275" spans="1:5" ht="12.75">
      <c r="A275" s="11"/>
      <c r="B275" s="43">
        <v>238</v>
      </c>
      <c r="C275" s="202" t="s">
        <v>867</v>
      </c>
      <c r="D275" s="203">
        <v>2011</v>
      </c>
      <c r="E275" s="204">
        <v>1967</v>
      </c>
    </row>
    <row r="276" spans="1:5" ht="12.75">
      <c r="A276" s="11"/>
      <c r="B276" s="43">
        <v>239</v>
      </c>
      <c r="C276" s="202" t="s">
        <v>868</v>
      </c>
      <c r="D276" s="203">
        <v>2011</v>
      </c>
      <c r="E276" s="204">
        <v>1967</v>
      </c>
    </row>
    <row r="277" spans="1:5" ht="12.75">
      <c r="A277" s="11"/>
      <c r="B277" s="43">
        <v>240</v>
      </c>
      <c r="C277" s="202" t="s">
        <v>869</v>
      </c>
      <c r="D277" s="203">
        <v>2011</v>
      </c>
      <c r="E277" s="204">
        <v>1967</v>
      </c>
    </row>
    <row r="278" spans="1:5" ht="12.75">
      <c r="A278" s="11"/>
      <c r="B278" s="43">
        <v>241</v>
      </c>
      <c r="C278" s="202" t="s">
        <v>870</v>
      </c>
      <c r="D278" s="203">
        <v>2011</v>
      </c>
      <c r="E278" s="204">
        <v>1967</v>
      </c>
    </row>
    <row r="279" spans="1:5" ht="12.75">
      <c r="A279" s="11"/>
      <c r="B279" s="43">
        <v>242</v>
      </c>
      <c r="C279" s="202" t="s">
        <v>871</v>
      </c>
      <c r="D279" s="203">
        <v>2011</v>
      </c>
      <c r="E279" s="204">
        <v>1967</v>
      </c>
    </row>
    <row r="280" spans="1:5" ht="12.75">
      <c r="A280" s="11"/>
      <c r="B280" s="43">
        <v>243</v>
      </c>
      <c r="C280" s="202" t="s">
        <v>872</v>
      </c>
      <c r="D280" s="203">
        <v>2011</v>
      </c>
      <c r="E280" s="204">
        <v>1967</v>
      </c>
    </row>
    <row r="281" spans="1:5" ht="12.75">
      <c r="A281" s="11"/>
      <c r="B281" s="43">
        <v>244</v>
      </c>
      <c r="C281" s="205" t="s">
        <v>873</v>
      </c>
      <c r="D281" s="203">
        <v>2011</v>
      </c>
      <c r="E281" s="206">
        <v>1154</v>
      </c>
    </row>
    <row r="282" spans="1:5" ht="12.75">
      <c r="A282" s="11"/>
      <c r="B282" s="43">
        <v>245</v>
      </c>
      <c r="C282" s="205" t="s">
        <v>874</v>
      </c>
      <c r="D282" s="203">
        <v>2011</v>
      </c>
      <c r="E282" s="206">
        <v>1154</v>
      </c>
    </row>
    <row r="283" spans="1:5" ht="12.75">
      <c r="A283" s="11"/>
      <c r="B283" s="43">
        <v>246</v>
      </c>
      <c r="C283" s="205" t="s">
        <v>875</v>
      </c>
      <c r="D283" s="203">
        <v>2011</v>
      </c>
      <c r="E283" s="206">
        <v>2015</v>
      </c>
    </row>
    <row r="284" spans="1:5" ht="12.75">
      <c r="A284" s="11"/>
      <c r="B284" s="43">
        <v>247</v>
      </c>
      <c r="C284" s="205" t="s">
        <v>876</v>
      </c>
      <c r="D284" s="203">
        <v>2011</v>
      </c>
      <c r="E284" s="206">
        <v>2014.99</v>
      </c>
    </row>
    <row r="285" spans="1:5" ht="12.75">
      <c r="A285" s="11"/>
      <c r="B285" s="43">
        <v>248</v>
      </c>
      <c r="C285" s="205" t="s">
        <v>877</v>
      </c>
      <c r="D285" s="203">
        <v>2011</v>
      </c>
      <c r="E285" s="206">
        <v>463</v>
      </c>
    </row>
    <row r="286" spans="1:5" ht="12.75">
      <c r="A286" s="11"/>
      <c r="B286" s="43">
        <v>249</v>
      </c>
      <c r="C286" s="205" t="s">
        <v>878</v>
      </c>
      <c r="D286" s="203">
        <v>2011</v>
      </c>
      <c r="E286" s="206">
        <v>2015</v>
      </c>
    </row>
    <row r="287" spans="1:5" ht="25.5">
      <c r="A287" s="11"/>
      <c r="B287" s="43">
        <v>250</v>
      </c>
      <c r="C287" s="205" t="s">
        <v>879</v>
      </c>
      <c r="D287" s="203">
        <v>2011</v>
      </c>
      <c r="E287" s="206">
        <v>2075</v>
      </c>
    </row>
    <row r="288" spans="1:5" ht="12.75">
      <c r="A288" s="11"/>
      <c r="B288" s="43">
        <v>251</v>
      </c>
      <c r="C288" s="205" t="s">
        <v>880</v>
      </c>
      <c r="D288" s="161">
        <v>2011</v>
      </c>
      <c r="E288" s="206">
        <v>1778</v>
      </c>
    </row>
    <row r="289" spans="1:5" ht="12.75">
      <c r="A289" s="11"/>
      <c r="B289" s="43">
        <v>252</v>
      </c>
      <c r="C289" s="205" t="s">
        <v>881</v>
      </c>
      <c r="D289" s="161">
        <v>2011</v>
      </c>
      <c r="E289" s="206">
        <v>1723</v>
      </c>
    </row>
    <row r="290" spans="1:5" ht="12.75">
      <c r="A290" s="11"/>
      <c r="B290" s="43">
        <v>253</v>
      </c>
      <c r="C290" s="12" t="s">
        <v>882</v>
      </c>
      <c r="D290" s="207">
        <v>2012</v>
      </c>
      <c r="E290" s="206">
        <v>1985</v>
      </c>
    </row>
    <row r="291" spans="1:5" ht="12.75">
      <c r="A291" s="11"/>
      <c r="B291" s="43">
        <v>254</v>
      </c>
      <c r="C291" s="205" t="s">
        <v>883</v>
      </c>
      <c r="D291" s="161">
        <v>2012</v>
      </c>
      <c r="E291" s="206">
        <v>1299</v>
      </c>
    </row>
    <row r="292" spans="1:5" ht="12.75">
      <c r="A292" s="11"/>
      <c r="B292" s="43">
        <v>255</v>
      </c>
      <c r="C292" s="205" t="s">
        <v>884</v>
      </c>
      <c r="D292" s="161">
        <v>2013</v>
      </c>
      <c r="E292" s="206">
        <v>1500</v>
      </c>
    </row>
    <row r="293" spans="1:5" ht="25.5">
      <c r="A293" s="11"/>
      <c r="B293" s="43">
        <v>256</v>
      </c>
      <c r="C293" s="8" t="s">
        <v>885</v>
      </c>
      <c r="D293" s="19">
        <v>2013</v>
      </c>
      <c r="E293" s="90">
        <v>1650</v>
      </c>
    </row>
    <row r="294" spans="1:5" ht="12.75">
      <c r="A294" s="11"/>
      <c r="B294" s="43">
        <v>257</v>
      </c>
      <c r="C294" s="12" t="s">
        <v>886</v>
      </c>
      <c r="D294" s="20">
        <v>2013</v>
      </c>
      <c r="E294" s="91">
        <v>500</v>
      </c>
    </row>
    <row r="295" spans="1:5" ht="25.5">
      <c r="A295" s="11"/>
      <c r="B295" s="43">
        <v>258</v>
      </c>
      <c r="C295" s="12" t="s">
        <v>887</v>
      </c>
      <c r="D295" s="20">
        <v>2013</v>
      </c>
      <c r="E295" s="91">
        <v>16913</v>
      </c>
    </row>
    <row r="296" spans="1:5" ht="25.5">
      <c r="A296" s="11"/>
      <c r="B296" s="43">
        <v>259</v>
      </c>
      <c r="C296" s="12" t="s">
        <v>888</v>
      </c>
      <c r="D296" s="20">
        <v>2013</v>
      </c>
      <c r="E296" s="91">
        <v>10999.99</v>
      </c>
    </row>
    <row r="297" spans="1:5" ht="25.5">
      <c r="A297" s="11"/>
      <c r="B297" s="43">
        <v>260</v>
      </c>
      <c r="C297" s="12" t="s">
        <v>889</v>
      </c>
      <c r="D297" s="20">
        <v>2013</v>
      </c>
      <c r="E297" s="91">
        <v>26950</v>
      </c>
    </row>
    <row r="298" spans="1:5" ht="25.5">
      <c r="A298" s="11"/>
      <c r="B298" s="43">
        <v>261</v>
      </c>
      <c r="C298" s="12" t="s">
        <v>890</v>
      </c>
      <c r="D298" s="20">
        <v>2013</v>
      </c>
      <c r="E298" s="91">
        <v>28277</v>
      </c>
    </row>
    <row r="299" spans="1:5" ht="25.5">
      <c r="A299" s="11"/>
      <c r="B299" s="43">
        <v>262</v>
      </c>
      <c r="C299" s="12" t="s">
        <v>891</v>
      </c>
      <c r="D299" s="20">
        <v>2013</v>
      </c>
      <c r="E299" s="91">
        <v>30670</v>
      </c>
    </row>
    <row r="300" spans="1:5" ht="12.75">
      <c r="A300" s="11"/>
      <c r="B300" s="43">
        <v>263</v>
      </c>
      <c r="C300" s="12" t="s">
        <v>892</v>
      </c>
      <c r="D300" s="20">
        <v>2014</v>
      </c>
      <c r="E300" s="91">
        <v>1369</v>
      </c>
    </row>
    <row r="301" spans="1:5" ht="25.5">
      <c r="A301" s="11"/>
      <c r="B301" s="43">
        <v>264</v>
      </c>
      <c r="C301" s="12" t="s">
        <v>893</v>
      </c>
      <c r="D301" s="20">
        <v>2014</v>
      </c>
      <c r="E301" s="91">
        <v>5166</v>
      </c>
    </row>
    <row r="302" spans="1:5" ht="25.5">
      <c r="A302" s="11"/>
      <c r="B302" s="43">
        <v>265</v>
      </c>
      <c r="C302" s="12" t="s">
        <v>894</v>
      </c>
      <c r="D302" s="20">
        <v>2014</v>
      </c>
      <c r="E302" s="91">
        <v>1540</v>
      </c>
    </row>
    <row r="303" spans="1:5" ht="25.5">
      <c r="A303" s="11"/>
      <c r="B303" s="43">
        <v>266</v>
      </c>
      <c r="C303" s="12" t="s">
        <v>895</v>
      </c>
      <c r="D303" s="20">
        <v>2014</v>
      </c>
      <c r="E303" s="91">
        <v>1540</v>
      </c>
    </row>
    <row r="304" spans="1:5" ht="25.5">
      <c r="A304" s="11"/>
      <c r="B304" s="43">
        <v>267</v>
      </c>
      <c r="C304" s="12" t="s">
        <v>896</v>
      </c>
      <c r="D304" s="20">
        <v>2014</v>
      </c>
      <c r="E304" s="91">
        <v>1540</v>
      </c>
    </row>
    <row r="305" spans="1:5" ht="25.5">
      <c r="A305" s="11"/>
      <c r="B305" s="43">
        <v>268</v>
      </c>
      <c r="C305" s="12" t="s">
        <v>897</v>
      </c>
      <c r="D305" s="20">
        <v>2014</v>
      </c>
      <c r="E305" s="91">
        <v>1540</v>
      </c>
    </row>
    <row r="306" spans="1:5" ht="25.5">
      <c r="A306" s="11"/>
      <c r="B306" s="43">
        <v>269</v>
      </c>
      <c r="C306" s="12" t="s">
        <v>898</v>
      </c>
      <c r="D306" s="20">
        <v>2014</v>
      </c>
      <c r="E306" s="91">
        <v>1540</v>
      </c>
    </row>
    <row r="307" spans="1:5" ht="25.5">
      <c r="A307" s="11"/>
      <c r="B307" s="43">
        <v>270</v>
      </c>
      <c r="C307" s="12" t="s">
        <v>899</v>
      </c>
      <c r="D307" s="20">
        <v>2014</v>
      </c>
      <c r="E307" s="91">
        <v>1540</v>
      </c>
    </row>
    <row r="308" spans="1:5" ht="25.5">
      <c r="A308" s="11"/>
      <c r="B308" s="43">
        <v>271</v>
      </c>
      <c r="C308" s="12" t="s">
        <v>900</v>
      </c>
      <c r="D308" s="20">
        <v>2014</v>
      </c>
      <c r="E308" s="91">
        <v>1540</v>
      </c>
    </row>
    <row r="309" spans="1:5" ht="25.5">
      <c r="A309" s="11"/>
      <c r="B309" s="43">
        <v>272</v>
      </c>
      <c r="C309" s="12" t="s">
        <v>901</v>
      </c>
      <c r="D309" s="20">
        <v>2014</v>
      </c>
      <c r="E309" s="91">
        <v>1540</v>
      </c>
    </row>
    <row r="310" spans="1:5" ht="25.5">
      <c r="A310" s="11"/>
      <c r="B310" s="43">
        <v>273</v>
      </c>
      <c r="C310" s="12" t="s">
        <v>902</v>
      </c>
      <c r="D310" s="20">
        <v>2014</v>
      </c>
      <c r="E310" s="91">
        <v>1540</v>
      </c>
    </row>
    <row r="311" spans="1:5" ht="25.5">
      <c r="A311" s="11"/>
      <c r="B311" s="43">
        <v>274</v>
      </c>
      <c r="C311" s="12" t="s">
        <v>903</v>
      </c>
      <c r="D311" s="20">
        <v>2014</v>
      </c>
      <c r="E311" s="91">
        <v>1540</v>
      </c>
    </row>
    <row r="312" spans="1:5" ht="25.5">
      <c r="A312" s="11"/>
      <c r="B312" s="43">
        <v>275</v>
      </c>
      <c r="C312" s="12" t="s">
        <v>904</v>
      </c>
      <c r="D312" s="20">
        <v>2014</v>
      </c>
      <c r="E312" s="91">
        <v>1540</v>
      </c>
    </row>
    <row r="313" spans="1:5" ht="25.5">
      <c r="A313" s="11"/>
      <c r="B313" s="43">
        <v>276</v>
      </c>
      <c r="C313" s="12" t="s">
        <v>905</v>
      </c>
      <c r="D313" s="20">
        <v>2014</v>
      </c>
      <c r="E313" s="91">
        <v>1540</v>
      </c>
    </row>
    <row r="314" spans="1:5" ht="25.5">
      <c r="A314" s="11"/>
      <c r="B314" s="43">
        <v>277</v>
      </c>
      <c r="C314" s="12" t="s">
        <v>906</v>
      </c>
      <c r="D314" s="20">
        <v>2014</v>
      </c>
      <c r="E314" s="91">
        <v>1540</v>
      </c>
    </row>
    <row r="315" spans="1:5" ht="25.5">
      <c r="A315" s="11"/>
      <c r="B315" s="43">
        <v>278</v>
      </c>
      <c r="C315" s="12" t="s">
        <v>907</v>
      </c>
      <c r="D315" s="20">
        <v>2014</v>
      </c>
      <c r="E315" s="91">
        <v>1540</v>
      </c>
    </row>
    <row r="316" spans="1:5" ht="25.5">
      <c r="A316" s="11"/>
      <c r="B316" s="43">
        <v>279</v>
      </c>
      <c r="C316" s="12" t="s">
        <v>908</v>
      </c>
      <c r="D316" s="20">
        <v>2014</v>
      </c>
      <c r="E316" s="91">
        <v>1540</v>
      </c>
    </row>
    <row r="317" spans="1:5" ht="25.5">
      <c r="A317" s="11"/>
      <c r="B317" s="43">
        <v>280</v>
      </c>
      <c r="C317" s="12" t="s">
        <v>909</v>
      </c>
      <c r="D317" s="20">
        <v>2014</v>
      </c>
      <c r="E317" s="91">
        <v>1540</v>
      </c>
    </row>
    <row r="318" spans="1:5" ht="25.5">
      <c r="A318" s="11"/>
      <c r="B318" s="43">
        <v>281</v>
      </c>
      <c r="C318" s="12" t="s">
        <v>910</v>
      </c>
      <c r="D318" s="20">
        <v>2014</v>
      </c>
      <c r="E318" s="91">
        <v>1540</v>
      </c>
    </row>
    <row r="319" spans="1:5" ht="25.5">
      <c r="A319" s="11"/>
      <c r="B319" s="43">
        <v>282</v>
      </c>
      <c r="C319" s="12" t="s">
        <v>911</v>
      </c>
      <c r="D319" s="20">
        <v>2014</v>
      </c>
      <c r="E319" s="91">
        <v>1540</v>
      </c>
    </row>
    <row r="320" spans="1:5" ht="25.5">
      <c r="A320" s="11"/>
      <c r="B320" s="43">
        <v>283</v>
      </c>
      <c r="C320" s="12" t="s">
        <v>912</v>
      </c>
      <c r="D320" s="20">
        <v>2014</v>
      </c>
      <c r="E320" s="91">
        <v>1540</v>
      </c>
    </row>
    <row r="321" spans="1:5" ht="25.5">
      <c r="A321" s="11"/>
      <c r="B321" s="43">
        <v>284</v>
      </c>
      <c r="C321" s="12" t="s">
        <v>913</v>
      </c>
      <c r="D321" s="20">
        <v>2014</v>
      </c>
      <c r="E321" s="91">
        <v>1540</v>
      </c>
    </row>
    <row r="322" spans="1:5" ht="12.75">
      <c r="A322" s="11"/>
      <c r="B322" s="43">
        <v>285</v>
      </c>
      <c r="C322" s="12" t="s">
        <v>914</v>
      </c>
      <c r="D322" s="20">
        <v>2014</v>
      </c>
      <c r="E322" s="91">
        <v>3612.01</v>
      </c>
    </row>
    <row r="323" spans="1:5" ht="12.75">
      <c r="A323" s="11"/>
      <c r="B323" s="43">
        <v>286</v>
      </c>
      <c r="C323" s="12" t="s">
        <v>915</v>
      </c>
      <c r="D323" s="20">
        <v>2014</v>
      </c>
      <c r="E323" s="91">
        <v>1286</v>
      </c>
    </row>
    <row r="324" spans="1:5" ht="12.75">
      <c r="A324" s="11"/>
      <c r="B324" s="43">
        <v>287</v>
      </c>
      <c r="C324" s="12" t="s">
        <v>916</v>
      </c>
      <c r="D324" s="20">
        <v>2015</v>
      </c>
      <c r="E324" s="91">
        <v>2390</v>
      </c>
    </row>
    <row r="325" spans="1:5" ht="12.75">
      <c r="A325" s="449" t="s">
        <v>11</v>
      </c>
      <c r="B325" s="450"/>
      <c r="C325" s="450"/>
      <c r="D325" s="451"/>
      <c r="E325" s="116">
        <f>SUM(E274:E324)</f>
        <v>193527.99000000002</v>
      </c>
    </row>
    <row r="326" spans="1:5" ht="12.75">
      <c r="A326" s="151">
        <v>18</v>
      </c>
      <c r="B326" s="452" t="s">
        <v>997</v>
      </c>
      <c r="C326" s="453"/>
      <c r="D326" s="453"/>
      <c r="E326" s="454"/>
    </row>
    <row r="327" spans="1:5" ht="12.75">
      <c r="A327" s="11"/>
      <c r="B327" s="43">
        <v>288</v>
      </c>
      <c r="C327" s="218" t="s">
        <v>1028</v>
      </c>
      <c r="D327" s="219">
        <v>2011</v>
      </c>
      <c r="E327" s="50">
        <v>5000</v>
      </c>
    </row>
    <row r="328" spans="1:5" ht="12.75">
      <c r="A328" s="11"/>
      <c r="B328" s="43">
        <v>289</v>
      </c>
      <c r="C328" s="218" t="s">
        <v>1029</v>
      </c>
      <c r="D328" s="219">
        <v>2011</v>
      </c>
      <c r="E328" s="114">
        <v>4200</v>
      </c>
    </row>
    <row r="329" spans="1:5" ht="12.75">
      <c r="A329" s="11"/>
      <c r="B329" s="43">
        <v>290</v>
      </c>
      <c r="C329" s="218" t="s">
        <v>1029</v>
      </c>
      <c r="D329" s="219">
        <v>2011</v>
      </c>
      <c r="E329" s="114">
        <v>4200</v>
      </c>
    </row>
    <row r="330" spans="1:5" ht="12.75">
      <c r="A330" s="11"/>
      <c r="B330" s="43">
        <v>291</v>
      </c>
      <c r="C330" s="218" t="s">
        <v>1030</v>
      </c>
      <c r="D330" s="219">
        <v>2011</v>
      </c>
      <c r="E330" s="114">
        <v>430</v>
      </c>
    </row>
    <row r="331" spans="1:5" ht="12.75">
      <c r="A331" s="11"/>
      <c r="B331" s="43">
        <v>292</v>
      </c>
      <c r="C331" s="218" t="s">
        <v>1031</v>
      </c>
      <c r="D331" s="219">
        <v>2011</v>
      </c>
      <c r="E331" s="114">
        <v>3926</v>
      </c>
    </row>
    <row r="332" spans="1:5" ht="12.75">
      <c r="A332" s="11"/>
      <c r="B332" s="43">
        <v>293</v>
      </c>
      <c r="C332" s="220" t="s">
        <v>1032</v>
      </c>
      <c r="D332" s="219">
        <v>2011</v>
      </c>
      <c r="E332" s="50">
        <v>4699</v>
      </c>
    </row>
    <row r="333" spans="1:5" ht="12.75">
      <c r="A333" s="11"/>
      <c r="B333" s="43">
        <v>294</v>
      </c>
      <c r="C333" s="218" t="s">
        <v>1033</v>
      </c>
      <c r="D333" s="219">
        <v>2011</v>
      </c>
      <c r="E333" s="50">
        <v>2649</v>
      </c>
    </row>
    <row r="334" spans="1:5" ht="12.75">
      <c r="A334" s="11"/>
      <c r="B334" s="43">
        <v>295</v>
      </c>
      <c r="C334" s="218" t="s">
        <v>1034</v>
      </c>
      <c r="D334" s="219">
        <v>2011</v>
      </c>
      <c r="E334" s="50">
        <v>11900</v>
      </c>
    </row>
    <row r="335" spans="1:5" ht="12.75">
      <c r="A335" s="11"/>
      <c r="B335" s="43">
        <v>296</v>
      </c>
      <c r="C335" s="218" t="s">
        <v>1035</v>
      </c>
      <c r="D335" s="219">
        <v>2012</v>
      </c>
      <c r="E335" s="50">
        <v>2620</v>
      </c>
    </row>
    <row r="336" spans="1:5" ht="12.75">
      <c r="A336" s="11"/>
      <c r="B336" s="43">
        <v>297</v>
      </c>
      <c r="C336" s="218" t="s">
        <v>1036</v>
      </c>
      <c r="D336" s="219">
        <v>2012</v>
      </c>
      <c r="E336" s="50">
        <v>1850</v>
      </c>
    </row>
    <row r="337" spans="1:5" ht="12.75">
      <c r="A337" s="11"/>
      <c r="B337" s="43">
        <v>298</v>
      </c>
      <c r="C337" s="218" t="s">
        <v>1036</v>
      </c>
      <c r="D337" s="219">
        <v>2012</v>
      </c>
      <c r="E337" s="50">
        <v>1850</v>
      </c>
    </row>
    <row r="338" spans="1:5" ht="12.75">
      <c r="A338" s="11"/>
      <c r="B338" s="43">
        <v>299</v>
      </c>
      <c r="C338" s="218" t="s">
        <v>1036</v>
      </c>
      <c r="D338" s="219">
        <v>2012</v>
      </c>
      <c r="E338" s="50">
        <v>1850</v>
      </c>
    </row>
    <row r="339" spans="1:5" ht="12.75">
      <c r="A339" s="11"/>
      <c r="B339" s="43">
        <v>300</v>
      </c>
      <c r="C339" s="218" t="s">
        <v>1036</v>
      </c>
      <c r="D339" s="219">
        <v>2012</v>
      </c>
      <c r="E339" s="50">
        <v>1850</v>
      </c>
    </row>
    <row r="340" spans="1:5" ht="12.75">
      <c r="A340" s="11"/>
      <c r="B340" s="43">
        <v>301</v>
      </c>
      <c r="C340" s="218" t="s">
        <v>1036</v>
      </c>
      <c r="D340" s="219">
        <v>2012</v>
      </c>
      <c r="E340" s="50">
        <v>1850</v>
      </c>
    </row>
    <row r="341" spans="1:5" ht="12.75">
      <c r="A341" s="11"/>
      <c r="B341" s="43">
        <v>302</v>
      </c>
      <c r="C341" s="218" t="s">
        <v>1036</v>
      </c>
      <c r="D341" s="219">
        <v>2012</v>
      </c>
      <c r="E341" s="108">
        <v>1800</v>
      </c>
    </row>
    <row r="342" spans="1:5" ht="12.75">
      <c r="A342" s="11"/>
      <c r="B342" s="43">
        <v>303</v>
      </c>
      <c r="C342" s="218" t="s">
        <v>1036</v>
      </c>
      <c r="D342" s="219">
        <v>2012</v>
      </c>
      <c r="E342" s="108">
        <v>1800</v>
      </c>
    </row>
    <row r="343" spans="1:5" ht="12.75">
      <c r="A343" s="11"/>
      <c r="B343" s="43">
        <v>304</v>
      </c>
      <c r="C343" s="221" t="s">
        <v>1037</v>
      </c>
      <c r="D343" s="219">
        <v>2012</v>
      </c>
      <c r="E343" s="114">
        <v>4700</v>
      </c>
    </row>
    <row r="344" spans="1:5" ht="12.75">
      <c r="A344" s="11"/>
      <c r="B344" s="43">
        <v>305</v>
      </c>
      <c r="C344" s="221" t="s">
        <v>1038</v>
      </c>
      <c r="D344" s="219">
        <v>2012</v>
      </c>
      <c r="E344" s="114">
        <v>1800</v>
      </c>
    </row>
    <row r="345" spans="1:5" ht="12.75">
      <c r="A345" s="11"/>
      <c r="B345" s="43">
        <v>306</v>
      </c>
      <c r="C345" s="221" t="s">
        <v>1039</v>
      </c>
      <c r="D345" s="219">
        <v>2013</v>
      </c>
      <c r="E345" s="114">
        <v>440</v>
      </c>
    </row>
    <row r="346" spans="1:5" ht="12.75">
      <c r="A346" s="11"/>
      <c r="B346" s="43">
        <v>307</v>
      </c>
      <c r="C346" s="221" t="s">
        <v>1040</v>
      </c>
      <c r="D346" s="219">
        <v>2013</v>
      </c>
      <c r="E346" s="114">
        <v>599</v>
      </c>
    </row>
    <row r="347" spans="1:5" ht="12.75">
      <c r="A347" s="11"/>
      <c r="B347" s="43">
        <v>308</v>
      </c>
      <c r="C347" s="221" t="s">
        <v>1041</v>
      </c>
      <c r="D347" s="219">
        <v>2013</v>
      </c>
      <c r="E347" s="114">
        <v>599</v>
      </c>
    </row>
    <row r="348" spans="1:5" ht="12.75">
      <c r="A348" s="11"/>
      <c r="B348" s="43">
        <v>309</v>
      </c>
      <c r="C348" s="221" t="s">
        <v>1042</v>
      </c>
      <c r="D348" s="219">
        <v>2013</v>
      </c>
      <c r="E348" s="114">
        <v>3600</v>
      </c>
    </row>
    <row r="349" spans="1:5" ht="12.75">
      <c r="A349" s="11"/>
      <c r="B349" s="43">
        <v>310</v>
      </c>
      <c r="C349" s="221" t="s">
        <v>1043</v>
      </c>
      <c r="D349" s="219">
        <v>2013</v>
      </c>
      <c r="E349" s="114">
        <v>2900</v>
      </c>
    </row>
    <row r="350" spans="1:5" ht="12.75">
      <c r="A350" s="11"/>
      <c r="B350" s="43">
        <v>311</v>
      </c>
      <c r="C350" s="221" t="s">
        <v>180</v>
      </c>
      <c r="D350" s="219">
        <v>2013</v>
      </c>
      <c r="E350" s="114">
        <v>3150</v>
      </c>
    </row>
    <row r="351" spans="1:5" ht="12.75">
      <c r="A351" s="11"/>
      <c r="B351" s="43">
        <v>312</v>
      </c>
      <c r="C351" s="221" t="s">
        <v>1044</v>
      </c>
      <c r="D351" s="219">
        <v>2013</v>
      </c>
      <c r="E351" s="114">
        <v>1750</v>
      </c>
    </row>
    <row r="352" spans="1:5" ht="12.75">
      <c r="A352" s="11"/>
      <c r="B352" s="43">
        <v>313</v>
      </c>
      <c r="C352" s="221" t="s">
        <v>1045</v>
      </c>
      <c r="D352" s="219">
        <v>2013</v>
      </c>
      <c r="E352" s="114">
        <v>2350</v>
      </c>
    </row>
    <row r="353" spans="1:5" ht="12.75">
      <c r="A353" s="11"/>
      <c r="B353" s="43">
        <v>314</v>
      </c>
      <c r="C353" s="221" t="s">
        <v>1046</v>
      </c>
      <c r="D353" s="219">
        <v>2014</v>
      </c>
      <c r="E353" s="114">
        <v>41328</v>
      </c>
    </row>
    <row r="354" spans="1:5" ht="12.75">
      <c r="A354" s="11"/>
      <c r="B354" s="43">
        <v>315</v>
      </c>
      <c r="C354" s="221" t="s">
        <v>1047</v>
      </c>
      <c r="D354" s="219">
        <v>2014</v>
      </c>
      <c r="E354" s="114">
        <v>24059</v>
      </c>
    </row>
    <row r="355" spans="1:5" ht="12.75">
      <c r="A355" s="11"/>
      <c r="B355" s="43">
        <v>316</v>
      </c>
      <c r="C355" s="221" t="s">
        <v>1041</v>
      </c>
      <c r="D355" s="219">
        <v>2014</v>
      </c>
      <c r="E355" s="114">
        <v>420</v>
      </c>
    </row>
    <row r="356" spans="1:5" ht="12.75">
      <c r="A356" s="11"/>
      <c r="B356" s="43">
        <v>317</v>
      </c>
      <c r="C356" s="221" t="s">
        <v>1048</v>
      </c>
      <c r="D356" s="219">
        <v>2014</v>
      </c>
      <c r="E356" s="114">
        <v>450</v>
      </c>
    </row>
    <row r="357" spans="1:5" ht="12.75">
      <c r="A357" s="11"/>
      <c r="B357" s="43">
        <v>318</v>
      </c>
      <c r="C357" s="221" t="s">
        <v>1049</v>
      </c>
      <c r="D357" s="219">
        <v>2014</v>
      </c>
      <c r="E357" s="114">
        <v>390</v>
      </c>
    </row>
    <row r="358" spans="1:5" ht="12.75">
      <c r="A358" s="11"/>
      <c r="B358" s="43">
        <v>319</v>
      </c>
      <c r="C358" s="221" t="s">
        <v>1050</v>
      </c>
      <c r="D358" s="219">
        <v>2014</v>
      </c>
      <c r="E358" s="114">
        <v>19800</v>
      </c>
    </row>
    <row r="359" spans="1:5" ht="12.75">
      <c r="A359" s="11"/>
      <c r="B359" s="43">
        <v>320</v>
      </c>
      <c r="C359" s="218" t="s">
        <v>1051</v>
      </c>
      <c r="D359" s="222">
        <v>2015</v>
      </c>
      <c r="E359" s="50">
        <v>740</v>
      </c>
    </row>
    <row r="360" spans="1:5" ht="12.75">
      <c r="A360" s="11"/>
      <c r="B360" s="43">
        <v>321</v>
      </c>
      <c r="C360" s="223" t="s">
        <v>269</v>
      </c>
      <c r="D360" s="222">
        <v>2015</v>
      </c>
      <c r="E360" s="286">
        <v>279</v>
      </c>
    </row>
    <row r="361" spans="1:5" ht="12.75">
      <c r="A361" s="11"/>
      <c r="B361" s="43">
        <v>322</v>
      </c>
      <c r="C361" s="223" t="s">
        <v>269</v>
      </c>
      <c r="D361" s="217">
        <v>2015</v>
      </c>
      <c r="E361" s="287">
        <v>970</v>
      </c>
    </row>
    <row r="362" spans="1:5" ht="12.75">
      <c r="A362" s="11"/>
      <c r="B362" s="43">
        <v>323</v>
      </c>
      <c r="C362" s="224" t="s">
        <v>1052</v>
      </c>
      <c r="D362" s="225">
        <v>2015</v>
      </c>
      <c r="E362" s="288">
        <v>1845</v>
      </c>
    </row>
    <row r="363" spans="1:5" ht="12.75">
      <c r="A363" s="11"/>
      <c r="B363" s="43">
        <v>324</v>
      </c>
      <c r="C363" s="224" t="s">
        <v>1053</v>
      </c>
      <c r="D363" s="225">
        <v>2015</v>
      </c>
      <c r="E363" s="288">
        <v>499</v>
      </c>
    </row>
    <row r="364" spans="1:5" ht="12.75">
      <c r="A364" s="449" t="s">
        <v>11</v>
      </c>
      <c r="B364" s="450"/>
      <c r="C364" s="450"/>
      <c r="D364" s="451"/>
      <c r="E364" s="289">
        <f>SUM(E327:E363)</f>
        <v>165142</v>
      </c>
    </row>
    <row r="365" spans="1:5" ht="12.75">
      <c r="A365" s="127">
        <v>19</v>
      </c>
      <c r="B365" s="452" t="s">
        <v>1112</v>
      </c>
      <c r="C365" s="453"/>
      <c r="D365" s="453"/>
      <c r="E365" s="454"/>
    </row>
    <row r="366" spans="1:5" ht="12.75">
      <c r="A366" s="11"/>
      <c r="B366" s="43">
        <v>325</v>
      </c>
      <c r="C366" s="49" t="s">
        <v>1286</v>
      </c>
      <c r="D366" s="113">
        <v>2011</v>
      </c>
      <c r="E366" s="271">
        <v>3450</v>
      </c>
    </row>
    <row r="367" spans="1:5" ht="12.75">
      <c r="A367" s="11"/>
      <c r="B367" s="43">
        <v>326</v>
      </c>
      <c r="C367" s="49" t="s">
        <v>1287</v>
      </c>
      <c r="D367" s="113">
        <v>2012</v>
      </c>
      <c r="E367" s="272">
        <v>2790</v>
      </c>
    </row>
    <row r="368" spans="1:5" ht="12.75">
      <c r="A368" s="11"/>
      <c r="B368" s="43">
        <v>327</v>
      </c>
      <c r="C368" s="49" t="s">
        <v>1288</v>
      </c>
      <c r="D368" s="113">
        <v>2013</v>
      </c>
      <c r="E368" s="272">
        <v>760</v>
      </c>
    </row>
    <row r="369" spans="1:5" ht="12.75">
      <c r="A369" s="11"/>
      <c r="B369" s="43">
        <v>328</v>
      </c>
      <c r="C369" s="49" t="s">
        <v>1287</v>
      </c>
      <c r="D369" s="113">
        <v>2013</v>
      </c>
      <c r="E369" s="272">
        <v>3499</v>
      </c>
    </row>
    <row r="370" spans="1:5" ht="12.75">
      <c r="A370" s="273"/>
      <c r="B370" s="43">
        <v>329</v>
      </c>
      <c r="C370" s="49" t="s">
        <v>1289</v>
      </c>
      <c r="D370" s="113">
        <v>2014</v>
      </c>
      <c r="E370" s="272">
        <v>649</v>
      </c>
    </row>
    <row r="371" spans="1:5" ht="12.75">
      <c r="A371" s="527" t="s">
        <v>11</v>
      </c>
      <c r="B371" s="527"/>
      <c r="C371" s="527"/>
      <c r="D371" s="527"/>
      <c r="E371" s="291">
        <f>SUM(E366:E370)</f>
        <v>11148</v>
      </c>
    </row>
    <row r="372" spans="1:5" ht="13.5" customHeight="1">
      <c r="A372" s="11"/>
      <c r="B372" s="20"/>
      <c r="C372" s="22" t="s">
        <v>275</v>
      </c>
      <c r="D372" s="12"/>
      <c r="E372" s="292">
        <f>SUM(E94,E105,E118,E137,E149,E170,E189,E203,E207,E214,E233,E237,E240,E245,E254,E272,E235,E325,E364,E371)</f>
        <v>1191065.2999999998</v>
      </c>
    </row>
    <row r="373" spans="2:5" ht="13.5" customHeight="1">
      <c r="B373" s="37"/>
      <c r="C373" s="38"/>
      <c r="D373" s="5"/>
      <c r="E373" s="23"/>
    </row>
    <row r="374" spans="2:6" ht="26.25" customHeight="1">
      <c r="B374" s="525" t="s">
        <v>1368</v>
      </c>
      <c r="C374" s="525"/>
      <c r="D374" s="525"/>
      <c r="E374" s="525"/>
      <c r="F374" s="101"/>
    </row>
    <row r="375" spans="1:5" ht="30" customHeight="1">
      <c r="A375" s="27" t="s">
        <v>57</v>
      </c>
      <c r="B375" s="7" t="s">
        <v>57</v>
      </c>
      <c r="C375" s="7" t="s">
        <v>10</v>
      </c>
      <c r="D375" s="7" t="s">
        <v>8</v>
      </c>
      <c r="E375" s="7" t="s">
        <v>9</v>
      </c>
    </row>
    <row r="376" spans="1:5" ht="12.75" customHeight="1">
      <c r="A376" s="127">
        <v>1</v>
      </c>
      <c r="B376" s="504" t="s">
        <v>314</v>
      </c>
      <c r="C376" s="504"/>
      <c r="D376" s="504"/>
      <c r="E376" s="504"/>
    </row>
    <row r="377" spans="1:5" ht="12.75" customHeight="1">
      <c r="A377" s="11"/>
      <c r="B377" s="46">
        <v>1</v>
      </c>
      <c r="C377" s="54" t="s">
        <v>362</v>
      </c>
      <c r="D377" s="46">
        <v>2011</v>
      </c>
      <c r="E377" s="55">
        <v>519</v>
      </c>
    </row>
    <row r="378" spans="1:5" ht="12.75" customHeight="1">
      <c r="A378" s="11"/>
      <c r="B378" s="46">
        <v>2</v>
      </c>
      <c r="C378" s="45" t="s">
        <v>363</v>
      </c>
      <c r="D378" s="43">
        <v>2011</v>
      </c>
      <c r="E378" s="51">
        <v>1709</v>
      </c>
    </row>
    <row r="379" spans="1:5" ht="12.75" customHeight="1">
      <c r="A379" s="11"/>
      <c r="B379" s="46">
        <v>3</v>
      </c>
      <c r="C379" s="45" t="s">
        <v>364</v>
      </c>
      <c r="D379" s="43">
        <v>2011</v>
      </c>
      <c r="E379" s="51">
        <v>1838.85</v>
      </c>
    </row>
    <row r="380" spans="1:5" ht="12.75" customHeight="1">
      <c r="A380" s="11"/>
      <c r="B380" s="46">
        <v>4</v>
      </c>
      <c r="C380" s="45" t="s">
        <v>365</v>
      </c>
      <c r="D380" s="43">
        <v>2011</v>
      </c>
      <c r="E380" s="51">
        <v>3580</v>
      </c>
    </row>
    <row r="381" spans="1:5" ht="12.75" customHeight="1">
      <c r="A381" s="11"/>
      <c r="B381" s="46">
        <v>5</v>
      </c>
      <c r="C381" s="45" t="s">
        <v>366</v>
      </c>
      <c r="D381" s="46">
        <v>2012</v>
      </c>
      <c r="E381" s="51">
        <v>6765</v>
      </c>
    </row>
    <row r="382" spans="1:5" ht="12.75" customHeight="1">
      <c r="A382" s="11"/>
      <c r="B382" s="46">
        <v>6</v>
      </c>
      <c r="C382" s="45" t="s">
        <v>366</v>
      </c>
      <c r="D382" s="46">
        <v>2012</v>
      </c>
      <c r="E382" s="51">
        <v>6765</v>
      </c>
    </row>
    <row r="383" spans="1:5" ht="12.75" customHeight="1">
      <c r="A383" s="11"/>
      <c r="B383" s="46">
        <v>7</v>
      </c>
      <c r="C383" s="45" t="s">
        <v>366</v>
      </c>
      <c r="D383" s="46">
        <v>2012</v>
      </c>
      <c r="E383" s="51">
        <v>6765</v>
      </c>
    </row>
    <row r="384" spans="1:5" ht="12.75" customHeight="1">
      <c r="A384" s="11"/>
      <c r="B384" s="46">
        <v>8</v>
      </c>
      <c r="C384" s="45" t="s">
        <v>366</v>
      </c>
      <c r="D384" s="46">
        <v>2012</v>
      </c>
      <c r="E384" s="51">
        <v>6765</v>
      </c>
    </row>
    <row r="385" spans="1:5" ht="12.75" customHeight="1">
      <c r="A385" s="11"/>
      <c r="B385" s="46">
        <v>9</v>
      </c>
      <c r="C385" s="45" t="s">
        <v>366</v>
      </c>
      <c r="D385" s="46">
        <v>2012</v>
      </c>
      <c r="E385" s="51">
        <v>6765</v>
      </c>
    </row>
    <row r="386" spans="1:5" ht="12.75" customHeight="1">
      <c r="A386" s="11"/>
      <c r="B386" s="46">
        <v>10</v>
      </c>
      <c r="C386" s="45" t="s">
        <v>366</v>
      </c>
      <c r="D386" s="46">
        <v>2012</v>
      </c>
      <c r="E386" s="51">
        <v>6765</v>
      </c>
    </row>
    <row r="387" spans="1:5" ht="12.75" customHeight="1">
      <c r="A387" s="11"/>
      <c r="B387" s="46">
        <v>11</v>
      </c>
      <c r="C387" s="45" t="s">
        <v>366</v>
      </c>
      <c r="D387" s="46">
        <v>2012</v>
      </c>
      <c r="E387" s="51">
        <v>6765</v>
      </c>
    </row>
    <row r="388" spans="1:5" ht="12.75" customHeight="1">
      <c r="A388" s="11"/>
      <c r="B388" s="46">
        <v>12</v>
      </c>
      <c r="C388" s="45" t="s">
        <v>366</v>
      </c>
      <c r="D388" s="46">
        <v>2012</v>
      </c>
      <c r="E388" s="51">
        <v>6765</v>
      </c>
    </row>
    <row r="389" spans="1:5" ht="12.75" customHeight="1">
      <c r="A389" s="11"/>
      <c r="B389" s="46">
        <v>13</v>
      </c>
      <c r="C389" s="45" t="s">
        <v>366</v>
      </c>
      <c r="D389" s="46">
        <v>2012</v>
      </c>
      <c r="E389" s="51">
        <v>6765</v>
      </c>
    </row>
    <row r="390" spans="1:5" ht="12.75" customHeight="1">
      <c r="A390" s="11"/>
      <c r="B390" s="46">
        <v>14</v>
      </c>
      <c r="C390" s="45" t="s">
        <v>367</v>
      </c>
      <c r="D390" s="46">
        <v>2012</v>
      </c>
      <c r="E390" s="51">
        <v>7257</v>
      </c>
    </row>
    <row r="391" spans="1:5" ht="12.75" customHeight="1">
      <c r="A391" s="11"/>
      <c r="B391" s="46">
        <v>15</v>
      </c>
      <c r="C391" s="45" t="s">
        <v>368</v>
      </c>
      <c r="D391" s="46">
        <v>2012</v>
      </c>
      <c r="E391" s="51">
        <v>5842.5</v>
      </c>
    </row>
    <row r="392" spans="1:5" ht="12.75" customHeight="1">
      <c r="A392" s="11"/>
      <c r="B392" s="46">
        <v>16</v>
      </c>
      <c r="C392" s="45" t="s">
        <v>368</v>
      </c>
      <c r="D392" s="46">
        <v>2012</v>
      </c>
      <c r="E392" s="51">
        <v>5842.5</v>
      </c>
    </row>
    <row r="393" spans="1:5" ht="12.75" customHeight="1">
      <c r="A393" s="11"/>
      <c r="B393" s="46">
        <v>17</v>
      </c>
      <c r="C393" s="45" t="s">
        <v>369</v>
      </c>
      <c r="D393" s="46">
        <v>2013</v>
      </c>
      <c r="E393" s="52">
        <v>2712.9</v>
      </c>
    </row>
    <row r="394" spans="1:5" ht="12.75" customHeight="1">
      <c r="A394" s="11"/>
      <c r="B394" s="46">
        <v>18</v>
      </c>
      <c r="C394" s="45" t="s">
        <v>370</v>
      </c>
      <c r="D394" s="46">
        <v>2013</v>
      </c>
      <c r="E394" s="51">
        <v>2829</v>
      </c>
    </row>
    <row r="395" spans="1:5" ht="12.75" customHeight="1">
      <c r="A395" s="11"/>
      <c r="B395" s="46">
        <v>19</v>
      </c>
      <c r="C395" s="45" t="s">
        <v>371</v>
      </c>
      <c r="D395" s="46">
        <v>2013</v>
      </c>
      <c r="E395" s="47">
        <v>239</v>
      </c>
    </row>
    <row r="396" spans="1:5" ht="12.75" customHeight="1">
      <c r="A396" s="11"/>
      <c r="B396" s="46">
        <v>20</v>
      </c>
      <c r="C396" s="45" t="s">
        <v>371</v>
      </c>
      <c r="D396" s="46">
        <v>2013</v>
      </c>
      <c r="E396" s="47">
        <v>239</v>
      </c>
    </row>
    <row r="397" spans="1:5" ht="12.75" customHeight="1">
      <c r="A397" s="11"/>
      <c r="B397" s="46">
        <v>21</v>
      </c>
      <c r="C397" s="45" t="s">
        <v>372</v>
      </c>
      <c r="D397" s="46">
        <v>2014</v>
      </c>
      <c r="E397" s="51">
        <v>900</v>
      </c>
    </row>
    <row r="398" spans="1:5" ht="12.75" customHeight="1">
      <c r="A398" s="11"/>
      <c r="B398" s="46">
        <v>22</v>
      </c>
      <c r="C398" s="45" t="s">
        <v>373</v>
      </c>
      <c r="D398" s="46">
        <v>2014</v>
      </c>
      <c r="E398" s="51">
        <v>300</v>
      </c>
    </row>
    <row r="399" spans="1:5" ht="12.75" customHeight="1">
      <c r="A399" s="11"/>
      <c r="B399" s="46">
        <v>23</v>
      </c>
      <c r="C399" s="45" t="s">
        <v>374</v>
      </c>
      <c r="D399" s="46">
        <v>2014</v>
      </c>
      <c r="E399" s="51">
        <v>350</v>
      </c>
    </row>
    <row r="400" spans="1:5" ht="12.75" customHeight="1">
      <c r="A400" s="11"/>
      <c r="B400" s="46">
        <v>24</v>
      </c>
      <c r="C400" s="45" t="s">
        <v>375</v>
      </c>
      <c r="D400" s="46">
        <v>2011</v>
      </c>
      <c r="E400" s="51">
        <v>250</v>
      </c>
    </row>
    <row r="401" spans="1:5" ht="12.75" customHeight="1">
      <c r="A401" s="11"/>
      <c r="B401" s="46">
        <v>25</v>
      </c>
      <c r="C401" s="45" t="s">
        <v>376</v>
      </c>
      <c r="D401" s="46">
        <v>2012</v>
      </c>
      <c r="E401" s="51">
        <v>150</v>
      </c>
    </row>
    <row r="402" spans="1:5" ht="12.75" customHeight="1">
      <c r="A402" s="11"/>
      <c r="B402" s="46">
        <v>26</v>
      </c>
      <c r="C402" s="45" t="s">
        <v>376</v>
      </c>
      <c r="D402" s="46">
        <v>2012</v>
      </c>
      <c r="E402" s="51">
        <v>150</v>
      </c>
    </row>
    <row r="403" spans="1:5" ht="12.75" customHeight="1">
      <c r="A403" s="11"/>
      <c r="B403" s="46">
        <v>27</v>
      </c>
      <c r="C403" s="45" t="s">
        <v>377</v>
      </c>
      <c r="D403" s="46">
        <v>2011</v>
      </c>
      <c r="E403" s="51">
        <v>300</v>
      </c>
    </row>
    <row r="404" spans="1:5" ht="12.75" customHeight="1">
      <c r="A404" s="11"/>
      <c r="B404" s="46">
        <v>28</v>
      </c>
      <c r="C404" s="45" t="s">
        <v>378</v>
      </c>
      <c r="D404" s="46">
        <v>2012</v>
      </c>
      <c r="E404" s="51">
        <v>250</v>
      </c>
    </row>
    <row r="405" spans="1:5" ht="12.75" customHeight="1">
      <c r="A405" s="11"/>
      <c r="B405" s="46">
        <v>29</v>
      </c>
      <c r="C405" s="45" t="s">
        <v>379</v>
      </c>
      <c r="D405" s="46">
        <v>2012</v>
      </c>
      <c r="E405" s="51">
        <v>300</v>
      </c>
    </row>
    <row r="406" spans="1:5" ht="12.75" customHeight="1">
      <c r="A406" s="11"/>
      <c r="B406" s="46">
        <v>30</v>
      </c>
      <c r="C406" s="45" t="s">
        <v>380</v>
      </c>
      <c r="D406" s="46">
        <v>2014</v>
      </c>
      <c r="E406" s="47">
        <v>210</v>
      </c>
    </row>
    <row r="407" spans="1:5" ht="12.75" customHeight="1">
      <c r="A407" s="11"/>
      <c r="B407" s="46">
        <v>31</v>
      </c>
      <c r="C407" s="45" t="s">
        <v>381</v>
      </c>
      <c r="D407" s="46">
        <v>2014</v>
      </c>
      <c r="E407" s="47">
        <v>210</v>
      </c>
    </row>
    <row r="408" spans="1:5" ht="12.75" customHeight="1">
      <c r="A408" s="11"/>
      <c r="B408" s="46">
        <v>32</v>
      </c>
      <c r="C408" s="45" t="s">
        <v>382</v>
      </c>
      <c r="D408" s="46">
        <v>2014</v>
      </c>
      <c r="E408" s="47">
        <v>3700</v>
      </c>
    </row>
    <row r="409" spans="1:5" ht="12.75" customHeight="1">
      <c r="A409" s="11"/>
      <c r="B409" s="46">
        <v>33</v>
      </c>
      <c r="C409" s="45" t="s">
        <v>383</v>
      </c>
      <c r="D409" s="46">
        <v>2014</v>
      </c>
      <c r="E409" s="47">
        <v>109</v>
      </c>
    </row>
    <row r="410" spans="1:5" ht="12.75" customHeight="1">
      <c r="A410" s="11"/>
      <c r="B410" s="46">
        <v>34</v>
      </c>
      <c r="C410" s="45" t="s">
        <v>383</v>
      </c>
      <c r="D410" s="46">
        <v>2014</v>
      </c>
      <c r="E410" s="47">
        <v>109</v>
      </c>
    </row>
    <row r="411" spans="1:5" ht="12.75">
      <c r="A411" s="11"/>
      <c r="B411" s="46">
        <v>35</v>
      </c>
      <c r="C411" s="45" t="s">
        <v>384</v>
      </c>
      <c r="D411" s="46">
        <v>2015</v>
      </c>
      <c r="E411" s="47">
        <v>3499.35</v>
      </c>
    </row>
    <row r="412" spans="1:5" ht="12.75">
      <c r="A412" s="11"/>
      <c r="B412" s="46">
        <v>36</v>
      </c>
      <c r="C412" s="45" t="s">
        <v>385</v>
      </c>
      <c r="D412" s="46">
        <v>2015</v>
      </c>
      <c r="E412" s="47">
        <v>3284.1</v>
      </c>
    </row>
    <row r="413" spans="1:5" ht="12.75">
      <c r="A413" s="11"/>
      <c r="B413" s="46">
        <v>37</v>
      </c>
      <c r="C413" s="45" t="s">
        <v>386</v>
      </c>
      <c r="D413" s="46">
        <v>2015</v>
      </c>
      <c r="E413" s="47">
        <v>1250</v>
      </c>
    </row>
    <row r="414" spans="1:5" ht="12.75">
      <c r="A414" s="11"/>
      <c r="B414" s="46">
        <v>38</v>
      </c>
      <c r="C414" s="45" t="s">
        <v>386</v>
      </c>
      <c r="D414" s="46">
        <v>2015</v>
      </c>
      <c r="E414" s="47">
        <v>1250</v>
      </c>
    </row>
    <row r="415" spans="1:5" ht="12.75">
      <c r="A415" s="11"/>
      <c r="B415" s="46">
        <v>39</v>
      </c>
      <c r="C415" s="45" t="s">
        <v>360</v>
      </c>
      <c r="D415" s="46">
        <v>2015</v>
      </c>
      <c r="E415" s="50" t="s">
        <v>387</v>
      </c>
    </row>
    <row r="416" spans="1:5" ht="12.75">
      <c r="A416" s="11"/>
      <c r="B416" s="46">
        <v>40</v>
      </c>
      <c r="C416" s="45" t="s">
        <v>374</v>
      </c>
      <c r="D416" s="46">
        <v>2015</v>
      </c>
      <c r="E416" s="51">
        <v>399</v>
      </c>
    </row>
    <row r="417" spans="1:5" ht="12.75">
      <c r="A417" s="11"/>
      <c r="B417" s="46">
        <v>41</v>
      </c>
      <c r="C417" s="45" t="s">
        <v>374</v>
      </c>
      <c r="D417" s="46">
        <v>2015</v>
      </c>
      <c r="E417" s="51">
        <v>399</v>
      </c>
    </row>
    <row r="418" spans="1:5" ht="12.75">
      <c r="A418" s="11"/>
      <c r="B418" s="46">
        <v>42</v>
      </c>
      <c r="C418" s="45" t="s">
        <v>388</v>
      </c>
      <c r="D418" s="46">
        <v>2015</v>
      </c>
      <c r="E418" s="47">
        <v>1569.95</v>
      </c>
    </row>
    <row r="419" spans="1:5" ht="12.75">
      <c r="A419" s="11"/>
      <c r="B419" s="46">
        <v>43</v>
      </c>
      <c r="C419" s="45" t="s">
        <v>389</v>
      </c>
      <c r="D419" s="46">
        <v>2015</v>
      </c>
      <c r="E419" s="47">
        <v>399</v>
      </c>
    </row>
    <row r="420" spans="1:5" ht="12.75">
      <c r="A420" s="11"/>
      <c r="B420" s="46">
        <v>44</v>
      </c>
      <c r="C420" s="45" t="s">
        <v>390</v>
      </c>
      <c r="D420" s="46">
        <v>2015</v>
      </c>
      <c r="E420" s="47">
        <v>600</v>
      </c>
    </row>
    <row r="421" spans="1:5" ht="12.75">
      <c r="A421" s="11"/>
      <c r="B421" s="46">
        <v>45</v>
      </c>
      <c r="C421" s="45" t="s">
        <v>391</v>
      </c>
      <c r="D421" s="46">
        <v>2015</v>
      </c>
      <c r="E421" s="47">
        <v>79.99</v>
      </c>
    </row>
    <row r="422" spans="1:5" ht="12.75">
      <c r="A422" s="11"/>
      <c r="B422" s="46">
        <v>46</v>
      </c>
      <c r="C422" s="45" t="s">
        <v>392</v>
      </c>
      <c r="D422" s="46">
        <v>2015</v>
      </c>
      <c r="E422" s="47">
        <v>350</v>
      </c>
    </row>
    <row r="423" spans="1:5" ht="12.75">
      <c r="A423" s="11"/>
      <c r="B423" s="46">
        <v>47</v>
      </c>
      <c r="C423" s="45" t="s">
        <v>393</v>
      </c>
      <c r="D423" s="46">
        <v>2015</v>
      </c>
      <c r="E423" s="47">
        <v>360</v>
      </c>
    </row>
    <row r="424" spans="1:5" ht="12.75">
      <c r="A424" s="449" t="s">
        <v>11</v>
      </c>
      <c r="B424" s="450"/>
      <c r="C424" s="450"/>
      <c r="D424" s="451"/>
      <c r="E424" s="136">
        <f>SUM(E377:E423)</f>
        <v>114222.14000000001</v>
      </c>
    </row>
    <row r="425" spans="1:5" ht="12.75">
      <c r="A425" s="127">
        <v>2</v>
      </c>
      <c r="B425" s="452" t="s">
        <v>546</v>
      </c>
      <c r="C425" s="453"/>
      <c r="D425" s="453"/>
      <c r="E425" s="454"/>
    </row>
    <row r="426" spans="1:5" ht="12.75">
      <c r="A426" s="11"/>
      <c r="B426" s="46">
        <v>48</v>
      </c>
      <c r="C426" s="54" t="s">
        <v>556</v>
      </c>
      <c r="D426" s="46">
        <v>2012</v>
      </c>
      <c r="E426" s="50">
        <v>2350</v>
      </c>
    </row>
    <row r="427" spans="1:5" ht="12.75">
      <c r="A427" s="11"/>
      <c r="B427" s="46">
        <v>49</v>
      </c>
      <c r="C427" s="49" t="s">
        <v>557</v>
      </c>
      <c r="D427" s="46">
        <v>2012</v>
      </c>
      <c r="E427" s="50">
        <v>1149</v>
      </c>
    </row>
    <row r="428" spans="1:5" ht="12.75">
      <c r="A428" s="11"/>
      <c r="B428" s="46">
        <v>50</v>
      </c>
      <c r="C428" s="54" t="s">
        <v>558</v>
      </c>
      <c r="D428" s="46">
        <v>2012</v>
      </c>
      <c r="E428" s="55">
        <v>380</v>
      </c>
    </row>
    <row r="429" spans="1:5" ht="12.75">
      <c r="A429" s="11"/>
      <c r="B429" s="46">
        <v>51</v>
      </c>
      <c r="C429" s="45" t="s">
        <v>559</v>
      </c>
      <c r="D429" s="43">
        <v>2013</v>
      </c>
      <c r="E429" s="51">
        <v>1299</v>
      </c>
    </row>
    <row r="430" spans="1:5" ht="12.75">
      <c r="A430" s="11"/>
      <c r="B430" s="46">
        <v>52</v>
      </c>
      <c r="C430" s="45" t="s">
        <v>560</v>
      </c>
      <c r="D430" s="43">
        <v>2013</v>
      </c>
      <c r="E430" s="51">
        <v>2300</v>
      </c>
    </row>
    <row r="431" spans="1:5" ht="12.75">
      <c r="A431" s="11"/>
      <c r="B431" s="46">
        <v>53</v>
      </c>
      <c r="C431" s="45" t="s">
        <v>561</v>
      </c>
      <c r="D431" s="43">
        <v>2011</v>
      </c>
      <c r="E431" s="51">
        <v>3670</v>
      </c>
    </row>
    <row r="432" spans="1:5" ht="12.75">
      <c r="A432" s="11"/>
      <c r="B432" s="507" t="s">
        <v>11</v>
      </c>
      <c r="C432" s="508"/>
      <c r="D432" s="509"/>
      <c r="E432" s="168">
        <f>SUM(E426:E431)</f>
        <v>11148</v>
      </c>
    </row>
    <row r="433" spans="1:5" ht="12.75">
      <c r="A433" s="127">
        <v>3</v>
      </c>
      <c r="B433" s="504" t="s">
        <v>58</v>
      </c>
      <c r="C433" s="504"/>
      <c r="D433" s="504"/>
      <c r="E433" s="504"/>
    </row>
    <row r="434" spans="1:5" ht="14.25">
      <c r="A434" s="46"/>
      <c r="B434" s="46">
        <v>54</v>
      </c>
      <c r="C434" s="74" t="s">
        <v>110</v>
      </c>
      <c r="D434" s="75">
        <v>2014</v>
      </c>
      <c r="E434" s="50">
        <v>818.99</v>
      </c>
    </row>
    <row r="435" spans="1:5" ht="15">
      <c r="A435" s="513" t="s">
        <v>11</v>
      </c>
      <c r="B435" s="513"/>
      <c r="C435" s="513"/>
      <c r="D435" s="513"/>
      <c r="E435" s="44">
        <f>SUM(E434:E434)</f>
        <v>818.99</v>
      </c>
    </row>
    <row r="436" spans="1:5" ht="12.75">
      <c r="A436" s="263">
        <v>4</v>
      </c>
      <c r="B436" s="504" t="s">
        <v>118</v>
      </c>
      <c r="C436" s="504"/>
      <c r="D436" s="504"/>
      <c r="E436" s="504"/>
    </row>
    <row r="437" spans="1:5" ht="12.75">
      <c r="A437" s="46"/>
      <c r="B437" s="46">
        <v>55</v>
      </c>
      <c r="C437" s="12" t="s">
        <v>184</v>
      </c>
      <c r="D437" s="20">
        <v>2011</v>
      </c>
      <c r="E437" s="94">
        <v>2256</v>
      </c>
    </row>
    <row r="438" spans="1:5" ht="12.75">
      <c r="A438" s="46"/>
      <c r="B438" s="46">
        <v>56</v>
      </c>
      <c r="C438" s="12" t="s">
        <v>185</v>
      </c>
      <c r="D438" s="20">
        <v>2011</v>
      </c>
      <c r="E438" s="94">
        <v>2999</v>
      </c>
    </row>
    <row r="439" spans="1:5" ht="12.75">
      <c r="A439" s="526" t="s">
        <v>11</v>
      </c>
      <c r="B439" s="526"/>
      <c r="C439" s="526"/>
      <c r="D439" s="526"/>
      <c r="E439" s="100">
        <f>SUM(E437:E438)</f>
        <v>5255</v>
      </c>
    </row>
    <row r="440" spans="1:5" ht="12.75">
      <c r="A440" s="263">
        <v>5</v>
      </c>
      <c r="B440" s="504" t="s">
        <v>234</v>
      </c>
      <c r="C440" s="504"/>
      <c r="D440" s="504"/>
      <c r="E440" s="504"/>
    </row>
    <row r="441" spans="1:5" ht="12.75">
      <c r="A441" s="46"/>
      <c r="B441" s="46">
        <v>57</v>
      </c>
      <c r="C441" s="54" t="s">
        <v>276</v>
      </c>
      <c r="D441" s="46">
        <v>2011</v>
      </c>
      <c r="E441" s="50">
        <v>1498.83</v>
      </c>
    </row>
    <row r="442" spans="1:5" ht="12.75">
      <c r="A442" s="46"/>
      <c r="B442" s="46">
        <v>58</v>
      </c>
      <c r="C442" s="54" t="s">
        <v>277</v>
      </c>
      <c r="D442" s="46">
        <v>2011</v>
      </c>
      <c r="E442" s="50">
        <v>1631.08</v>
      </c>
    </row>
    <row r="443" spans="1:5" ht="12.75">
      <c r="A443" s="46"/>
      <c r="B443" s="46">
        <v>59</v>
      </c>
      <c r="C443" s="54" t="s">
        <v>278</v>
      </c>
      <c r="D443" s="46">
        <v>2011</v>
      </c>
      <c r="E443" s="117">
        <v>6612.48</v>
      </c>
    </row>
    <row r="444" spans="1:5" ht="12.75">
      <c r="A444" s="46"/>
      <c r="B444" s="46">
        <v>60</v>
      </c>
      <c r="C444" s="45" t="s">
        <v>279</v>
      </c>
      <c r="D444" s="46">
        <v>2011</v>
      </c>
      <c r="E444" s="118">
        <v>2697.18</v>
      </c>
    </row>
    <row r="445" spans="1:5" ht="12.75">
      <c r="A445" s="46"/>
      <c r="B445" s="46">
        <v>61</v>
      </c>
      <c r="C445" s="45" t="s">
        <v>280</v>
      </c>
      <c r="D445" s="46">
        <v>2011</v>
      </c>
      <c r="E445" s="118">
        <v>376.38</v>
      </c>
    </row>
    <row r="446" spans="1:5" ht="12.75">
      <c r="A446" s="46"/>
      <c r="B446" s="46">
        <v>62</v>
      </c>
      <c r="C446" s="45" t="s">
        <v>281</v>
      </c>
      <c r="D446" s="46">
        <v>2011</v>
      </c>
      <c r="E446" s="118">
        <v>1000</v>
      </c>
    </row>
    <row r="447" spans="1:5" ht="12.75">
      <c r="A447" s="46"/>
      <c r="B447" s="46">
        <v>63</v>
      </c>
      <c r="C447" s="45" t="s">
        <v>282</v>
      </c>
      <c r="D447" s="46">
        <v>2012</v>
      </c>
      <c r="E447" s="118">
        <v>1768.99</v>
      </c>
    </row>
    <row r="448" spans="1:5" ht="12.75">
      <c r="A448" s="46"/>
      <c r="B448" s="46">
        <v>64</v>
      </c>
      <c r="C448" s="45" t="s">
        <v>282</v>
      </c>
      <c r="D448" s="46">
        <v>2012</v>
      </c>
      <c r="E448" s="118">
        <v>1768.99</v>
      </c>
    </row>
    <row r="449" spans="1:5" ht="12.75">
      <c r="A449" s="46"/>
      <c r="B449" s="46">
        <v>65</v>
      </c>
      <c r="C449" s="45" t="s">
        <v>283</v>
      </c>
      <c r="D449" s="46">
        <v>2012</v>
      </c>
      <c r="E449" s="118">
        <v>1098.01</v>
      </c>
    </row>
    <row r="450" spans="1:5" ht="12.75">
      <c r="A450" s="46"/>
      <c r="B450" s="46">
        <v>66</v>
      </c>
      <c r="C450" s="45" t="s">
        <v>284</v>
      </c>
      <c r="D450" s="46">
        <v>2012</v>
      </c>
      <c r="E450" s="118">
        <v>8099</v>
      </c>
    </row>
    <row r="451" spans="1:5" ht="12.75">
      <c r="A451" s="46"/>
      <c r="B451" s="46">
        <v>67</v>
      </c>
      <c r="C451" s="45" t="s">
        <v>285</v>
      </c>
      <c r="D451" s="46">
        <v>2012</v>
      </c>
      <c r="E451" s="118">
        <v>1990</v>
      </c>
    </row>
    <row r="452" spans="1:5" ht="12.75">
      <c r="A452" s="46"/>
      <c r="B452" s="46">
        <v>68</v>
      </c>
      <c r="C452" s="45" t="s">
        <v>286</v>
      </c>
      <c r="D452" s="46">
        <v>2012</v>
      </c>
      <c r="E452" s="118">
        <v>405.9</v>
      </c>
    </row>
    <row r="453" spans="1:5" ht="12.75">
      <c r="A453" s="46"/>
      <c r="B453" s="46">
        <v>69</v>
      </c>
      <c r="C453" s="45" t="s">
        <v>287</v>
      </c>
      <c r="D453" s="46">
        <v>2013</v>
      </c>
      <c r="E453" s="118">
        <v>399.99</v>
      </c>
    </row>
    <row r="454" spans="1:5" ht="12.75">
      <c r="A454" s="46"/>
      <c r="B454" s="46">
        <v>70</v>
      </c>
      <c r="C454" s="45" t="s">
        <v>288</v>
      </c>
      <c r="D454" s="46">
        <v>2013</v>
      </c>
      <c r="E454" s="118">
        <v>12390.36</v>
      </c>
    </row>
    <row r="455" spans="1:5" ht="12.75">
      <c r="A455" s="46"/>
      <c r="B455" s="46">
        <v>71</v>
      </c>
      <c r="C455" s="45" t="s">
        <v>289</v>
      </c>
      <c r="D455" s="46">
        <v>2013</v>
      </c>
      <c r="E455" s="118">
        <v>850</v>
      </c>
    </row>
    <row r="456" spans="1:5" ht="12.75">
      <c r="A456" s="46"/>
      <c r="B456" s="46">
        <v>72</v>
      </c>
      <c r="C456" s="45" t="s">
        <v>290</v>
      </c>
      <c r="D456" s="46">
        <v>2013</v>
      </c>
      <c r="E456" s="118">
        <v>859</v>
      </c>
    </row>
    <row r="457" spans="1:5" ht="12.75">
      <c r="A457" s="46"/>
      <c r="B457" s="46">
        <v>73</v>
      </c>
      <c r="C457" s="45" t="s">
        <v>291</v>
      </c>
      <c r="D457" s="46">
        <v>2013</v>
      </c>
      <c r="E457" s="118">
        <v>2688.1</v>
      </c>
    </row>
    <row r="458" spans="1:5" ht="12.75">
      <c r="A458" s="46"/>
      <c r="B458" s="46">
        <v>74</v>
      </c>
      <c r="C458" s="45" t="s">
        <v>292</v>
      </c>
      <c r="D458" s="46">
        <v>2013</v>
      </c>
      <c r="E458" s="118">
        <v>3320.88</v>
      </c>
    </row>
    <row r="459" spans="1:5" ht="12.75">
      <c r="A459" s="46"/>
      <c r="B459" s="46">
        <v>75</v>
      </c>
      <c r="C459" s="45" t="s">
        <v>293</v>
      </c>
      <c r="D459" s="46">
        <v>2013</v>
      </c>
      <c r="E459" s="118">
        <v>1650</v>
      </c>
    </row>
    <row r="460" spans="1:5" ht="12.75">
      <c r="A460" s="46"/>
      <c r="B460" s="46">
        <v>76</v>
      </c>
      <c r="C460" s="45" t="s">
        <v>293</v>
      </c>
      <c r="D460" s="46">
        <v>2013</v>
      </c>
      <c r="E460" s="119">
        <v>1649.99</v>
      </c>
    </row>
    <row r="461" spans="1:5" ht="12.75">
      <c r="A461" s="46"/>
      <c r="B461" s="46">
        <v>77</v>
      </c>
      <c r="C461" s="45" t="s">
        <v>294</v>
      </c>
      <c r="D461" s="46">
        <v>2013</v>
      </c>
      <c r="E461" s="118">
        <v>110</v>
      </c>
    </row>
    <row r="462" spans="1:5" ht="12.75">
      <c r="A462" s="46"/>
      <c r="B462" s="46">
        <v>78</v>
      </c>
      <c r="C462" s="45" t="s">
        <v>295</v>
      </c>
      <c r="D462" s="46">
        <v>2013</v>
      </c>
      <c r="E462" s="118">
        <v>120</v>
      </c>
    </row>
    <row r="463" spans="1:5" ht="12.75">
      <c r="A463" s="46"/>
      <c r="B463" s="46">
        <v>79</v>
      </c>
      <c r="C463" s="45" t="s">
        <v>295</v>
      </c>
      <c r="D463" s="46">
        <v>2013</v>
      </c>
      <c r="E463" s="118">
        <v>120</v>
      </c>
    </row>
    <row r="464" spans="1:5" ht="12.75">
      <c r="A464" s="46"/>
      <c r="B464" s="46">
        <v>80</v>
      </c>
      <c r="C464" s="45" t="s">
        <v>295</v>
      </c>
      <c r="D464" s="46">
        <v>2013</v>
      </c>
      <c r="E464" s="118">
        <v>120</v>
      </c>
    </row>
    <row r="465" spans="1:5" ht="12.75">
      <c r="A465" s="46"/>
      <c r="B465" s="46">
        <v>81</v>
      </c>
      <c r="C465" s="45" t="s">
        <v>296</v>
      </c>
      <c r="D465" s="46">
        <v>2013</v>
      </c>
      <c r="E465" s="118">
        <v>319</v>
      </c>
    </row>
    <row r="466" spans="1:5" ht="12.75">
      <c r="A466" s="46"/>
      <c r="B466" s="46">
        <v>82</v>
      </c>
      <c r="C466" s="45" t="s">
        <v>297</v>
      </c>
      <c r="D466" s="46">
        <v>2013</v>
      </c>
      <c r="E466" s="118">
        <v>2694.32</v>
      </c>
    </row>
    <row r="467" spans="1:5" ht="12.75">
      <c r="A467" s="46"/>
      <c r="B467" s="46">
        <v>83</v>
      </c>
      <c r="C467" s="45" t="s">
        <v>297</v>
      </c>
      <c r="D467" s="46">
        <v>2013</v>
      </c>
      <c r="E467" s="118">
        <v>2694.31</v>
      </c>
    </row>
    <row r="468" spans="1:5" ht="12.75">
      <c r="A468" s="46"/>
      <c r="B468" s="46">
        <v>84</v>
      </c>
      <c r="C468" s="45" t="s">
        <v>298</v>
      </c>
      <c r="D468" s="46">
        <v>2013</v>
      </c>
      <c r="E468" s="118">
        <v>11931</v>
      </c>
    </row>
    <row r="469" spans="1:5" ht="12.75">
      <c r="A469" s="46"/>
      <c r="B469" s="46">
        <v>85</v>
      </c>
      <c r="C469" s="45" t="s">
        <v>299</v>
      </c>
      <c r="D469" s="46">
        <v>2013</v>
      </c>
      <c r="E469" s="118">
        <v>1353</v>
      </c>
    </row>
    <row r="470" spans="1:5" ht="12.75">
      <c r="A470" s="46"/>
      <c r="B470" s="46">
        <v>86</v>
      </c>
      <c r="C470" s="12" t="s">
        <v>300</v>
      </c>
      <c r="D470" s="20">
        <v>2013</v>
      </c>
      <c r="E470" s="91">
        <v>11131.5</v>
      </c>
    </row>
    <row r="471" spans="1:5" ht="12.75">
      <c r="A471" s="46"/>
      <c r="B471" s="46">
        <v>87</v>
      </c>
      <c r="C471" s="12" t="s">
        <v>301</v>
      </c>
      <c r="D471" s="20">
        <v>2013</v>
      </c>
      <c r="E471" s="91">
        <v>3701.5</v>
      </c>
    </row>
    <row r="472" spans="1:5" ht="12.75">
      <c r="A472" s="46"/>
      <c r="B472" s="46">
        <v>88</v>
      </c>
      <c r="C472" s="12" t="s">
        <v>302</v>
      </c>
      <c r="D472" s="20">
        <v>2013</v>
      </c>
      <c r="E472" s="91">
        <v>361.62</v>
      </c>
    </row>
    <row r="473" spans="1:5" ht="12.75">
      <c r="A473" s="46"/>
      <c r="B473" s="46">
        <v>89</v>
      </c>
      <c r="C473" s="12" t="s">
        <v>303</v>
      </c>
      <c r="D473" s="20">
        <v>2013</v>
      </c>
      <c r="E473" s="21">
        <v>260</v>
      </c>
    </row>
    <row r="474" spans="1:5" ht="12.75">
      <c r="A474" s="46"/>
      <c r="B474" s="46">
        <v>90</v>
      </c>
      <c r="C474" s="12" t="s">
        <v>291</v>
      </c>
      <c r="D474" s="20">
        <v>2015</v>
      </c>
      <c r="E474" s="91">
        <v>2330</v>
      </c>
    </row>
    <row r="475" spans="1:5" ht="12.75">
      <c r="A475" s="46"/>
      <c r="B475" s="46">
        <v>91</v>
      </c>
      <c r="C475" s="45" t="s">
        <v>286</v>
      </c>
      <c r="D475" s="46">
        <v>2015</v>
      </c>
      <c r="E475" s="118">
        <v>199</v>
      </c>
    </row>
    <row r="476" spans="1:5" ht="12.75">
      <c r="A476" s="46"/>
      <c r="B476" s="46">
        <v>92</v>
      </c>
      <c r="C476" s="12" t="s">
        <v>304</v>
      </c>
      <c r="D476" s="20">
        <v>2015</v>
      </c>
      <c r="E476" s="21">
        <v>1086</v>
      </c>
    </row>
    <row r="477" spans="1:5" ht="12.75">
      <c r="A477" s="46"/>
      <c r="B477" s="46">
        <v>93</v>
      </c>
      <c r="C477" s="45" t="s">
        <v>185</v>
      </c>
      <c r="D477" s="46">
        <v>2014</v>
      </c>
      <c r="E477" s="118">
        <v>1800</v>
      </c>
    </row>
    <row r="478" spans="1:5" ht="12.75">
      <c r="A478" s="526" t="s">
        <v>11</v>
      </c>
      <c r="B478" s="526"/>
      <c r="C478" s="526"/>
      <c r="D478" s="526"/>
      <c r="E478" s="116">
        <f>SUM(E441:E477)</f>
        <v>93086.40999999999</v>
      </c>
    </row>
    <row r="479" spans="1:5" ht="12.75">
      <c r="A479" s="263">
        <v>6</v>
      </c>
      <c r="B479" s="504" t="s">
        <v>1164</v>
      </c>
      <c r="C479" s="504"/>
      <c r="D479" s="504"/>
      <c r="E479" s="504"/>
    </row>
    <row r="480" spans="1:5" ht="12.75">
      <c r="A480" s="46"/>
      <c r="B480" s="46">
        <v>94</v>
      </c>
      <c r="C480" s="83" t="s">
        <v>1250</v>
      </c>
      <c r="D480" s="20">
        <v>2011</v>
      </c>
      <c r="E480" s="266">
        <v>1328</v>
      </c>
    </row>
    <row r="481" spans="1:5" ht="12.75">
      <c r="A481" s="46"/>
      <c r="B481" s="46">
        <v>95</v>
      </c>
      <c r="C481" s="83" t="s">
        <v>1251</v>
      </c>
      <c r="D481" s="20">
        <v>2011</v>
      </c>
      <c r="E481" s="266">
        <v>2270</v>
      </c>
    </row>
    <row r="482" spans="1:5" ht="12.75">
      <c r="A482" s="46"/>
      <c r="B482" s="46">
        <v>96</v>
      </c>
      <c r="C482" s="83" t="s">
        <v>1252</v>
      </c>
      <c r="D482" s="20">
        <v>2011</v>
      </c>
      <c r="E482" s="266">
        <v>1760</v>
      </c>
    </row>
    <row r="483" spans="1:5" ht="12.75">
      <c r="A483" s="46"/>
      <c r="B483" s="46">
        <v>97</v>
      </c>
      <c r="C483" s="83" t="s">
        <v>1253</v>
      </c>
      <c r="D483" s="20">
        <v>2012</v>
      </c>
      <c r="E483" s="266">
        <v>1662.6</v>
      </c>
    </row>
    <row r="484" spans="1:5" ht="12.75">
      <c r="A484" s="46"/>
      <c r="B484" s="46">
        <v>98</v>
      </c>
      <c r="C484" s="83" t="s">
        <v>1254</v>
      </c>
      <c r="D484" s="20">
        <v>2012</v>
      </c>
      <c r="E484" s="266">
        <v>1436.36</v>
      </c>
    </row>
    <row r="485" spans="1:5" ht="12.75">
      <c r="A485" s="46"/>
      <c r="B485" s="46">
        <v>99</v>
      </c>
      <c r="C485" s="83" t="s">
        <v>1255</v>
      </c>
      <c r="D485" s="20">
        <v>2012</v>
      </c>
      <c r="E485" s="266">
        <v>2480</v>
      </c>
    </row>
    <row r="486" spans="1:5" ht="12.75">
      <c r="A486" s="46"/>
      <c r="B486" s="46">
        <v>100</v>
      </c>
      <c r="C486" s="12" t="s">
        <v>1256</v>
      </c>
      <c r="D486" s="20">
        <v>2013</v>
      </c>
      <c r="E486" s="91">
        <v>689</v>
      </c>
    </row>
    <row r="487" spans="1:5" ht="12.75">
      <c r="A487" s="46"/>
      <c r="B487" s="46">
        <v>101</v>
      </c>
      <c r="C487" s="12" t="s">
        <v>1257</v>
      </c>
      <c r="D487" s="20">
        <v>2013</v>
      </c>
      <c r="E487" s="91">
        <v>1500</v>
      </c>
    </row>
    <row r="488" spans="1:5" ht="12.75">
      <c r="A488" s="46"/>
      <c r="B488" s="46">
        <v>102</v>
      </c>
      <c r="C488" s="12" t="s">
        <v>1258</v>
      </c>
      <c r="D488" s="20">
        <v>2014</v>
      </c>
      <c r="E488" s="91">
        <v>2349.5</v>
      </c>
    </row>
    <row r="489" spans="1:5" ht="12.75">
      <c r="A489" s="46"/>
      <c r="B489" s="46">
        <v>103</v>
      </c>
      <c r="C489" s="12" t="s">
        <v>1259</v>
      </c>
      <c r="D489" s="20">
        <v>2014</v>
      </c>
      <c r="E489" s="91">
        <v>1970</v>
      </c>
    </row>
    <row r="490" spans="1:5" ht="12.75">
      <c r="A490" s="507" t="s">
        <v>11</v>
      </c>
      <c r="B490" s="508"/>
      <c r="C490" s="508"/>
      <c r="D490" s="509"/>
      <c r="E490" s="116">
        <f>SUM(E480:E489)</f>
        <v>17445.46</v>
      </c>
    </row>
    <row r="491" spans="1:5" ht="12.75">
      <c r="A491" s="127">
        <v>7</v>
      </c>
      <c r="B491" s="452" t="s">
        <v>1151</v>
      </c>
      <c r="C491" s="453"/>
      <c r="D491" s="453"/>
      <c r="E491" s="454"/>
    </row>
    <row r="492" spans="1:5" ht="12.75">
      <c r="A492" s="46"/>
      <c r="B492" s="46">
        <v>104</v>
      </c>
      <c r="C492" s="54" t="s">
        <v>1161</v>
      </c>
      <c r="D492" s="46">
        <v>2011</v>
      </c>
      <c r="E492" s="50">
        <v>1500</v>
      </c>
    </row>
    <row r="493" spans="1:5" ht="12.75">
      <c r="A493" s="46"/>
      <c r="B493" s="46">
        <v>105</v>
      </c>
      <c r="C493" s="49" t="s">
        <v>1162</v>
      </c>
      <c r="D493" s="46">
        <v>2011</v>
      </c>
      <c r="E493" s="50">
        <v>1500</v>
      </c>
    </row>
    <row r="494" spans="1:5" ht="12.75">
      <c r="A494" s="46"/>
      <c r="B494" s="46">
        <v>106</v>
      </c>
      <c r="C494" s="49" t="s">
        <v>1163</v>
      </c>
      <c r="D494" s="46">
        <v>2012</v>
      </c>
      <c r="E494" s="50">
        <v>350</v>
      </c>
    </row>
    <row r="495" spans="1:5" ht="12.75">
      <c r="A495" s="507" t="s">
        <v>11</v>
      </c>
      <c r="B495" s="508"/>
      <c r="C495" s="508"/>
      <c r="D495" s="509"/>
      <c r="E495" s="116">
        <f>SUM(E492:E494)</f>
        <v>3350</v>
      </c>
    </row>
    <row r="496" spans="1:5" ht="12.75">
      <c r="A496" s="263">
        <v>8</v>
      </c>
      <c r="B496" s="452" t="s">
        <v>450</v>
      </c>
      <c r="C496" s="453"/>
      <c r="D496" s="453"/>
      <c r="E496" s="454"/>
    </row>
    <row r="497" spans="1:5" ht="25.5">
      <c r="A497" s="46"/>
      <c r="B497" s="46">
        <v>107</v>
      </c>
      <c r="C497" s="12" t="s">
        <v>453</v>
      </c>
      <c r="D497" s="20">
        <v>2014</v>
      </c>
      <c r="E497" s="91">
        <v>1968</v>
      </c>
    </row>
    <row r="498" spans="1:5" ht="12.75">
      <c r="A498" s="46"/>
      <c r="B498" s="46">
        <v>108</v>
      </c>
      <c r="C498" s="12" t="s">
        <v>454</v>
      </c>
      <c r="D498" s="20">
        <v>2014</v>
      </c>
      <c r="E498" s="91">
        <v>2214</v>
      </c>
    </row>
    <row r="499" spans="1:5" ht="12.75">
      <c r="A499" s="507" t="s">
        <v>11</v>
      </c>
      <c r="B499" s="508"/>
      <c r="C499" s="508"/>
      <c r="D499" s="509"/>
      <c r="E499" s="116">
        <f>SUM(E497:E498)</f>
        <v>4182</v>
      </c>
    </row>
    <row r="500" spans="1:5" ht="12.75" customHeight="1">
      <c r="A500" s="263">
        <v>9</v>
      </c>
      <c r="B500" s="452" t="s">
        <v>458</v>
      </c>
      <c r="C500" s="453"/>
      <c r="D500" s="453"/>
      <c r="E500" s="454"/>
    </row>
    <row r="501" spans="1:5" ht="12.75">
      <c r="A501" s="46"/>
      <c r="B501" s="46">
        <v>109</v>
      </c>
      <c r="C501" s="54" t="s">
        <v>471</v>
      </c>
      <c r="D501" s="46">
        <v>2011</v>
      </c>
      <c r="E501" s="50">
        <v>100</v>
      </c>
    </row>
    <row r="502" spans="1:5" ht="12.75">
      <c r="A502" s="46"/>
      <c r="B502" s="46">
        <v>110</v>
      </c>
      <c r="C502" s="49" t="s">
        <v>472</v>
      </c>
      <c r="D502" s="46">
        <v>2011</v>
      </c>
      <c r="E502" s="50">
        <v>115</v>
      </c>
    </row>
    <row r="503" spans="1:5" ht="12.75">
      <c r="A503" s="46"/>
      <c r="B503" s="46">
        <v>111</v>
      </c>
      <c r="C503" s="54" t="s">
        <v>473</v>
      </c>
      <c r="D503" s="46">
        <v>2012</v>
      </c>
      <c r="E503" s="117">
        <v>1355</v>
      </c>
    </row>
    <row r="504" spans="1:5" ht="12.75">
      <c r="A504" s="46"/>
      <c r="B504" s="46">
        <v>112</v>
      </c>
      <c r="C504" s="45" t="s">
        <v>474</v>
      </c>
      <c r="D504" s="43">
        <v>2012</v>
      </c>
      <c r="E504" s="118">
        <v>349</v>
      </c>
    </row>
    <row r="505" spans="1:5" ht="12.75">
      <c r="A505" s="46"/>
      <c r="B505" s="46">
        <v>113</v>
      </c>
      <c r="C505" s="45" t="s">
        <v>475</v>
      </c>
      <c r="D505" s="43">
        <v>2012</v>
      </c>
      <c r="E505" s="118">
        <v>410</v>
      </c>
    </row>
    <row r="506" spans="1:5" ht="12.75">
      <c r="A506" s="46"/>
      <c r="B506" s="46">
        <v>114</v>
      </c>
      <c r="C506" s="45" t="s">
        <v>475</v>
      </c>
      <c r="D506" s="43">
        <v>2012</v>
      </c>
      <c r="E506" s="118">
        <v>265</v>
      </c>
    </row>
    <row r="507" spans="1:5" ht="12.75">
      <c r="A507" s="46"/>
      <c r="B507" s="46">
        <v>115</v>
      </c>
      <c r="C507" s="45" t="s">
        <v>476</v>
      </c>
      <c r="D507" s="46">
        <v>2012</v>
      </c>
      <c r="E507" s="118">
        <v>3250</v>
      </c>
    </row>
    <row r="508" spans="1:5" ht="12.75">
      <c r="A508" s="46"/>
      <c r="B508" s="46">
        <v>116</v>
      </c>
      <c r="C508" s="45" t="s">
        <v>477</v>
      </c>
      <c r="D508" s="46">
        <v>2013</v>
      </c>
      <c r="E508" s="118">
        <v>55</v>
      </c>
    </row>
    <row r="509" spans="1:5" ht="12.75">
      <c r="A509" s="46"/>
      <c r="B509" s="46">
        <v>117</v>
      </c>
      <c r="C509" s="45" t="s">
        <v>478</v>
      </c>
      <c r="D509" s="46">
        <v>2013</v>
      </c>
      <c r="E509" s="118">
        <v>259</v>
      </c>
    </row>
    <row r="510" spans="1:5" ht="12.75">
      <c r="A510" s="46"/>
      <c r="B510" s="46">
        <v>118</v>
      </c>
      <c r="C510" s="45" t="s">
        <v>479</v>
      </c>
      <c r="D510" s="46">
        <v>2013</v>
      </c>
      <c r="E510" s="118">
        <v>275</v>
      </c>
    </row>
    <row r="511" spans="1:5" ht="12.75">
      <c r="A511" s="46"/>
      <c r="B511" s="46">
        <v>119</v>
      </c>
      <c r="C511" s="45" t="s">
        <v>480</v>
      </c>
      <c r="D511" s="46">
        <v>2013</v>
      </c>
      <c r="E511" s="118">
        <v>127.99</v>
      </c>
    </row>
    <row r="512" spans="1:5" ht="12.75">
      <c r="A512" s="46"/>
      <c r="B512" s="46">
        <v>120</v>
      </c>
      <c r="C512" s="45" t="s">
        <v>481</v>
      </c>
      <c r="D512" s="46">
        <v>2013</v>
      </c>
      <c r="E512" s="118">
        <v>662.97</v>
      </c>
    </row>
    <row r="513" spans="1:5" ht="12.75">
      <c r="A513" s="46"/>
      <c r="B513" s="46">
        <v>121</v>
      </c>
      <c r="C513" s="45" t="s">
        <v>482</v>
      </c>
      <c r="D513" s="46">
        <v>2014</v>
      </c>
      <c r="E513" s="118">
        <v>979.08</v>
      </c>
    </row>
    <row r="514" spans="1:5" ht="12.75">
      <c r="A514" s="46"/>
      <c r="B514" s="46">
        <v>122</v>
      </c>
      <c r="C514" s="45" t="s">
        <v>483</v>
      </c>
      <c r="D514" s="46">
        <v>2014</v>
      </c>
      <c r="E514" s="118">
        <v>453.87</v>
      </c>
    </row>
    <row r="515" spans="1:5" ht="12.75">
      <c r="A515" s="46"/>
      <c r="B515" s="46">
        <v>123</v>
      </c>
      <c r="C515" s="45" t="s">
        <v>484</v>
      </c>
      <c r="D515" s="46">
        <v>2014</v>
      </c>
      <c r="E515" s="118">
        <v>614.58</v>
      </c>
    </row>
    <row r="516" spans="1:5" ht="12.75">
      <c r="A516" s="46"/>
      <c r="B516" s="46">
        <v>124</v>
      </c>
      <c r="C516" s="45" t="s">
        <v>485</v>
      </c>
      <c r="D516" s="46">
        <v>2014</v>
      </c>
      <c r="E516" s="118">
        <v>499</v>
      </c>
    </row>
    <row r="517" spans="1:5" ht="12.75">
      <c r="A517" s="46"/>
      <c r="B517" s="46">
        <v>125</v>
      </c>
      <c r="C517" s="45" t="s">
        <v>482</v>
      </c>
      <c r="D517" s="46">
        <v>2014</v>
      </c>
      <c r="E517" s="118">
        <v>960</v>
      </c>
    </row>
    <row r="518" spans="1:5" ht="12.75">
      <c r="A518" s="46"/>
      <c r="B518" s="46">
        <v>126</v>
      </c>
      <c r="C518" s="45" t="s">
        <v>486</v>
      </c>
      <c r="D518" s="46">
        <v>2015</v>
      </c>
      <c r="E518" s="118">
        <v>413.28</v>
      </c>
    </row>
    <row r="519" spans="1:5" ht="12.75">
      <c r="A519" s="507" t="s">
        <v>11</v>
      </c>
      <c r="B519" s="508"/>
      <c r="C519" s="508"/>
      <c r="D519" s="509"/>
      <c r="E519" s="116">
        <f>SUM(E501:E518)</f>
        <v>11143.770000000002</v>
      </c>
    </row>
    <row r="520" spans="1:5" ht="12.75">
      <c r="A520" s="236">
        <v>10</v>
      </c>
      <c r="B520" s="452" t="s">
        <v>562</v>
      </c>
      <c r="C520" s="453"/>
      <c r="D520" s="453"/>
      <c r="E520" s="454"/>
    </row>
    <row r="521" spans="1:5" ht="12.75">
      <c r="A521" s="46"/>
      <c r="B521" s="46">
        <v>127</v>
      </c>
      <c r="C521" s="54" t="s">
        <v>543</v>
      </c>
      <c r="D521" s="46" t="s">
        <v>544</v>
      </c>
      <c r="E521" s="50">
        <v>1190</v>
      </c>
    </row>
    <row r="522" spans="1:5" ht="12.75">
      <c r="A522" s="46"/>
      <c r="B522" s="46">
        <v>128</v>
      </c>
      <c r="C522" s="49" t="s">
        <v>545</v>
      </c>
      <c r="D522" s="46" t="s">
        <v>544</v>
      </c>
      <c r="E522" s="50">
        <v>1950</v>
      </c>
    </row>
    <row r="523" spans="1:5" ht="12.75" customHeight="1">
      <c r="A523" s="507" t="s">
        <v>11</v>
      </c>
      <c r="B523" s="508"/>
      <c r="C523" s="508"/>
      <c r="D523" s="509"/>
      <c r="E523" s="167">
        <f>SUM(E521:E522)</f>
        <v>3140</v>
      </c>
    </row>
    <row r="524" spans="1:5" ht="12.75">
      <c r="A524" s="263">
        <v>11</v>
      </c>
      <c r="B524" s="522" t="s">
        <v>507</v>
      </c>
      <c r="C524" s="523"/>
      <c r="D524" s="523"/>
      <c r="E524" s="524"/>
    </row>
    <row r="525" spans="1:5" ht="12.75">
      <c r="A525" s="46"/>
      <c r="B525" s="46">
        <v>129</v>
      </c>
      <c r="C525" s="95" t="s">
        <v>298</v>
      </c>
      <c r="D525" s="161">
        <v>2012</v>
      </c>
      <c r="E525" s="96">
        <v>1650</v>
      </c>
    </row>
    <row r="526" spans="1:5" ht="12.75">
      <c r="A526" s="154"/>
      <c r="B526" s="155"/>
      <c r="C526" s="155" t="s">
        <v>11</v>
      </c>
      <c r="D526" s="156"/>
      <c r="E526" s="116">
        <f>SUM(E525)</f>
        <v>1650</v>
      </c>
    </row>
    <row r="527" spans="1:5" ht="12.75">
      <c r="A527" s="263">
        <v>12</v>
      </c>
      <c r="B527" s="504" t="s">
        <v>532</v>
      </c>
      <c r="C527" s="504"/>
      <c r="D527" s="504"/>
      <c r="E527" s="504"/>
    </row>
    <row r="528" spans="1:5" ht="12.75">
      <c r="A528" s="46"/>
      <c r="B528" s="46">
        <v>130</v>
      </c>
      <c r="C528" s="54" t="s">
        <v>535</v>
      </c>
      <c r="D528" s="46">
        <v>2012</v>
      </c>
      <c r="E528" s="50">
        <v>1484.9</v>
      </c>
    </row>
    <row r="529" spans="1:5" ht="12.75">
      <c r="A529" s="46"/>
      <c r="B529" s="46">
        <v>131</v>
      </c>
      <c r="C529" s="49" t="s">
        <v>536</v>
      </c>
      <c r="D529" s="46">
        <v>2011</v>
      </c>
      <c r="E529" s="50">
        <v>4030</v>
      </c>
    </row>
    <row r="530" spans="1:5" ht="12.75">
      <c r="A530" s="46"/>
      <c r="B530" s="46">
        <v>132</v>
      </c>
      <c r="C530" s="54" t="s">
        <v>537</v>
      </c>
      <c r="D530" s="46">
        <v>2011</v>
      </c>
      <c r="E530" s="162">
        <v>855</v>
      </c>
    </row>
    <row r="531" spans="1:5" ht="12.75">
      <c r="A531" s="46"/>
      <c r="B531" s="46">
        <v>133</v>
      </c>
      <c r="C531" s="45" t="s">
        <v>538</v>
      </c>
      <c r="D531" s="43">
        <v>2014</v>
      </c>
      <c r="E531" s="51">
        <v>1349.99</v>
      </c>
    </row>
    <row r="532" spans="1:5" ht="12.75">
      <c r="A532" s="507" t="s">
        <v>11</v>
      </c>
      <c r="B532" s="508"/>
      <c r="C532" s="508"/>
      <c r="D532" s="509"/>
      <c r="E532" s="100">
        <f>SUM(E528:E531)</f>
        <v>7719.889999999999</v>
      </c>
    </row>
    <row r="533" spans="1:5" ht="12.75">
      <c r="A533" s="263">
        <v>13</v>
      </c>
      <c r="B533" s="452" t="s">
        <v>1260</v>
      </c>
      <c r="C533" s="453"/>
      <c r="D533" s="453"/>
      <c r="E533" s="454"/>
    </row>
    <row r="534" spans="1:5" ht="12.75">
      <c r="A534" s="236"/>
      <c r="B534" s="46">
        <v>134</v>
      </c>
      <c r="C534" s="54" t="s">
        <v>1361</v>
      </c>
      <c r="D534" s="46">
        <v>2011</v>
      </c>
      <c r="E534" s="50">
        <v>731.42</v>
      </c>
    </row>
    <row r="535" spans="1:5" ht="12.75">
      <c r="A535" s="236"/>
      <c r="B535" s="46">
        <v>135</v>
      </c>
      <c r="C535" s="49" t="s">
        <v>285</v>
      </c>
      <c r="D535" s="46">
        <v>2013</v>
      </c>
      <c r="E535" s="50">
        <v>1999</v>
      </c>
    </row>
    <row r="536" spans="1:5" ht="12.75">
      <c r="A536" s="507" t="s">
        <v>11</v>
      </c>
      <c r="B536" s="508"/>
      <c r="C536" s="508"/>
      <c r="D536" s="509"/>
      <c r="E536" s="100">
        <f>SUM(E534:E535)</f>
        <v>2730.42</v>
      </c>
    </row>
    <row r="537" spans="1:5" ht="12.75" customHeight="1">
      <c r="A537" s="238">
        <v>14</v>
      </c>
      <c r="B537" s="452" t="s">
        <v>620</v>
      </c>
      <c r="C537" s="453"/>
      <c r="D537" s="453"/>
      <c r="E537" s="454"/>
    </row>
    <row r="538" spans="1:5" ht="12.75">
      <c r="A538" s="46"/>
      <c r="B538" s="46">
        <v>136</v>
      </c>
      <c r="C538" s="191" t="s">
        <v>621</v>
      </c>
      <c r="D538" s="46">
        <v>2011</v>
      </c>
      <c r="E538" s="188">
        <v>99</v>
      </c>
    </row>
    <row r="539" spans="1:5" ht="12.75">
      <c r="A539" s="46"/>
      <c r="B539" s="46">
        <v>137</v>
      </c>
      <c r="C539" s="191" t="s">
        <v>622</v>
      </c>
      <c r="D539" s="46">
        <v>2011</v>
      </c>
      <c r="E539" s="188">
        <v>260</v>
      </c>
    </row>
    <row r="540" spans="1:5" ht="12.75">
      <c r="A540" s="46"/>
      <c r="B540" s="46">
        <v>138</v>
      </c>
      <c r="C540" s="191" t="s">
        <v>622</v>
      </c>
      <c r="D540" s="46">
        <v>2011</v>
      </c>
      <c r="E540" s="188">
        <v>270</v>
      </c>
    </row>
    <row r="541" spans="1:5" ht="12.75">
      <c r="A541" s="46"/>
      <c r="B541" s="46">
        <v>139</v>
      </c>
      <c r="C541" s="192" t="s">
        <v>623</v>
      </c>
      <c r="D541" s="193">
        <v>2012</v>
      </c>
      <c r="E541" s="188">
        <v>500</v>
      </c>
    </row>
    <row r="542" spans="1:5" ht="12.75">
      <c r="A542" s="46"/>
      <c r="B542" s="46">
        <v>140</v>
      </c>
      <c r="C542" s="192" t="s">
        <v>624</v>
      </c>
      <c r="D542" s="193">
        <v>2012</v>
      </c>
      <c r="E542" s="188">
        <v>500</v>
      </c>
    </row>
    <row r="543" spans="1:5" ht="12.75">
      <c r="A543" s="46"/>
      <c r="B543" s="46">
        <v>141</v>
      </c>
      <c r="C543" s="192" t="s">
        <v>625</v>
      </c>
      <c r="D543" s="193">
        <v>2012</v>
      </c>
      <c r="E543" s="188">
        <v>480</v>
      </c>
    </row>
    <row r="544" spans="1:5" ht="12.75">
      <c r="A544" s="46"/>
      <c r="B544" s="46">
        <v>142</v>
      </c>
      <c r="C544" s="192" t="s">
        <v>626</v>
      </c>
      <c r="D544" s="193">
        <v>2013</v>
      </c>
      <c r="E544" s="188">
        <v>494.98</v>
      </c>
    </row>
    <row r="545" spans="1:5" ht="12.75">
      <c r="A545" s="46"/>
      <c r="B545" s="46">
        <v>143</v>
      </c>
      <c r="C545" s="192" t="s">
        <v>627</v>
      </c>
      <c r="D545" s="193">
        <v>2013</v>
      </c>
      <c r="E545" s="188">
        <v>550</v>
      </c>
    </row>
    <row r="546" spans="1:5" ht="12.75">
      <c r="A546" s="46"/>
      <c r="B546" s="46">
        <v>144</v>
      </c>
      <c r="C546" s="45" t="s">
        <v>628</v>
      </c>
      <c r="D546" s="46">
        <v>2014</v>
      </c>
      <c r="E546" s="194">
        <v>310</v>
      </c>
    </row>
    <row r="547" spans="1:5" ht="12.75">
      <c r="A547" s="46"/>
      <c r="B547" s="46">
        <v>145</v>
      </c>
      <c r="C547" s="12" t="s">
        <v>629</v>
      </c>
      <c r="D547" s="20">
        <v>2014</v>
      </c>
      <c r="E547" s="13">
        <v>360</v>
      </c>
    </row>
    <row r="548" spans="1:5" ht="12.75">
      <c r="A548" s="46"/>
      <c r="B548" s="46">
        <v>146</v>
      </c>
      <c r="C548" s="12" t="s">
        <v>630</v>
      </c>
      <c r="D548" s="20">
        <v>2014</v>
      </c>
      <c r="E548" s="13">
        <v>1550</v>
      </c>
    </row>
    <row r="549" spans="1:5" ht="12.75">
      <c r="A549" s="46"/>
      <c r="B549" s="46">
        <v>147</v>
      </c>
      <c r="C549" s="12" t="s">
        <v>631</v>
      </c>
      <c r="D549" s="20">
        <v>2014</v>
      </c>
      <c r="E549" s="13">
        <v>456</v>
      </c>
    </row>
    <row r="550" spans="1:5" ht="12.75">
      <c r="A550" s="46"/>
      <c r="B550" s="46">
        <v>148</v>
      </c>
      <c r="C550" s="12" t="s">
        <v>632</v>
      </c>
      <c r="D550" s="20">
        <v>2014</v>
      </c>
      <c r="E550" s="13">
        <v>420</v>
      </c>
    </row>
    <row r="551" spans="1:5" ht="12.75" customHeight="1">
      <c r="A551" s="507" t="s">
        <v>11</v>
      </c>
      <c r="B551" s="508"/>
      <c r="C551" s="508"/>
      <c r="D551" s="509"/>
      <c r="E551" s="116">
        <f>SUM(E538:E550)</f>
        <v>6249.98</v>
      </c>
    </row>
    <row r="552" spans="1:5" ht="12.75">
      <c r="A552" s="127">
        <v>15</v>
      </c>
      <c r="B552" s="452" t="s">
        <v>838</v>
      </c>
      <c r="C552" s="453"/>
      <c r="D552" s="453"/>
      <c r="E552" s="454"/>
    </row>
    <row r="553" spans="1:5" ht="12.75">
      <c r="A553" s="46"/>
      <c r="B553" s="46">
        <v>149</v>
      </c>
      <c r="C553" s="83" t="s">
        <v>917</v>
      </c>
      <c r="D553" s="207">
        <v>2011</v>
      </c>
      <c r="E553" s="125">
        <v>1396.44</v>
      </c>
    </row>
    <row r="554" spans="1:5" ht="12.75">
      <c r="A554" s="46"/>
      <c r="B554" s="46">
        <v>150</v>
      </c>
      <c r="C554" s="83" t="s">
        <v>918</v>
      </c>
      <c r="D554" s="207">
        <v>2011</v>
      </c>
      <c r="E554" s="125">
        <v>1396.44</v>
      </c>
    </row>
    <row r="555" spans="1:5" ht="12.75">
      <c r="A555" s="46"/>
      <c r="B555" s="46">
        <v>151</v>
      </c>
      <c r="C555" s="83" t="s">
        <v>919</v>
      </c>
      <c r="D555" s="207">
        <v>2011</v>
      </c>
      <c r="E555" s="125">
        <v>650</v>
      </c>
    </row>
    <row r="556" spans="1:5" ht="12.75">
      <c r="A556" s="46"/>
      <c r="B556" s="46">
        <v>152</v>
      </c>
      <c r="C556" s="83" t="s">
        <v>920</v>
      </c>
      <c r="D556" s="207">
        <v>2011</v>
      </c>
      <c r="E556" s="125">
        <v>650</v>
      </c>
    </row>
    <row r="557" spans="1:5" ht="12.75">
      <c r="A557" s="46"/>
      <c r="B557" s="46">
        <v>153</v>
      </c>
      <c r="C557" s="12" t="s">
        <v>921</v>
      </c>
      <c r="D557" s="207">
        <v>2011</v>
      </c>
      <c r="E557" s="206">
        <v>445.14</v>
      </c>
    </row>
    <row r="558" spans="1:5" ht="12.75">
      <c r="A558" s="46"/>
      <c r="B558" s="46">
        <v>154</v>
      </c>
      <c r="C558" s="12" t="s">
        <v>922</v>
      </c>
      <c r="D558" s="207">
        <v>2011</v>
      </c>
      <c r="E558" s="125">
        <v>1799</v>
      </c>
    </row>
    <row r="559" spans="1:5" ht="12.75">
      <c r="A559" s="46"/>
      <c r="B559" s="46">
        <v>155</v>
      </c>
      <c r="C559" s="12" t="s">
        <v>923</v>
      </c>
      <c r="D559" s="20">
        <v>2012</v>
      </c>
      <c r="E559" s="125">
        <v>784.03</v>
      </c>
    </row>
    <row r="560" spans="1:5" ht="12.75">
      <c r="A560" s="46"/>
      <c r="B560" s="46">
        <v>156</v>
      </c>
      <c r="C560" s="12" t="s">
        <v>924</v>
      </c>
      <c r="D560" s="20">
        <v>2012</v>
      </c>
      <c r="E560" s="125">
        <v>999</v>
      </c>
    </row>
    <row r="561" spans="1:5" ht="12.75">
      <c r="A561" s="46"/>
      <c r="B561" s="46">
        <v>157</v>
      </c>
      <c r="C561" s="12" t="s">
        <v>925</v>
      </c>
      <c r="D561" s="40">
        <v>2013</v>
      </c>
      <c r="E561" s="125">
        <v>1771.2</v>
      </c>
    </row>
    <row r="562" spans="1:5" ht="12.75">
      <c r="A562" s="46"/>
      <c r="B562" s="46">
        <v>158</v>
      </c>
      <c r="C562" s="12" t="s">
        <v>926</v>
      </c>
      <c r="D562" s="40">
        <v>2013</v>
      </c>
      <c r="E562" s="125">
        <v>1771.2</v>
      </c>
    </row>
    <row r="563" spans="1:5" ht="12.75">
      <c r="A563" s="46"/>
      <c r="B563" s="46">
        <v>159</v>
      </c>
      <c r="C563" s="12" t="s">
        <v>927</v>
      </c>
      <c r="D563" s="40">
        <v>2013</v>
      </c>
      <c r="E563" s="125">
        <v>1771.2</v>
      </c>
    </row>
    <row r="564" spans="1:5" ht="12.75">
      <c r="A564" s="46"/>
      <c r="B564" s="46">
        <v>160</v>
      </c>
      <c r="C564" s="12" t="s">
        <v>928</v>
      </c>
      <c r="D564" s="40">
        <v>2013</v>
      </c>
      <c r="E564" s="125">
        <v>1771.2</v>
      </c>
    </row>
    <row r="565" spans="1:5" ht="12.75">
      <c r="A565" s="46"/>
      <c r="B565" s="46">
        <v>161</v>
      </c>
      <c r="C565" s="12" t="s">
        <v>929</v>
      </c>
      <c r="D565" s="40">
        <v>2013</v>
      </c>
      <c r="E565" s="125">
        <v>1771.2</v>
      </c>
    </row>
    <row r="566" spans="1:5" ht="12.75">
      <c r="A566" s="46"/>
      <c r="B566" s="46">
        <v>162</v>
      </c>
      <c r="C566" s="12" t="s">
        <v>930</v>
      </c>
      <c r="D566" s="40">
        <v>2013</v>
      </c>
      <c r="E566" s="125">
        <v>1771.2</v>
      </c>
    </row>
    <row r="567" spans="1:5" ht="12.75">
      <c r="A567" s="46"/>
      <c r="B567" s="46">
        <v>163</v>
      </c>
      <c r="C567" s="12" t="s">
        <v>931</v>
      </c>
      <c r="D567" s="40">
        <v>2013</v>
      </c>
      <c r="E567" s="125">
        <v>1771.2</v>
      </c>
    </row>
    <row r="568" spans="1:5" ht="12.75">
      <c r="A568" s="46"/>
      <c r="B568" s="46">
        <v>164</v>
      </c>
      <c r="C568" s="12" t="s">
        <v>932</v>
      </c>
      <c r="D568" s="40">
        <v>2013</v>
      </c>
      <c r="E568" s="125">
        <v>1771.2</v>
      </c>
    </row>
    <row r="569" spans="1:5" ht="12.75">
      <c r="A569" s="46"/>
      <c r="B569" s="46">
        <v>165</v>
      </c>
      <c r="C569" s="12" t="s">
        <v>933</v>
      </c>
      <c r="D569" s="40">
        <v>2013</v>
      </c>
      <c r="E569" s="125">
        <v>1771.2</v>
      </c>
    </row>
    <row r="570" spans="1:5" ht="12.75">
      <c r="A570" s="46"/>
      <c r="B570" s="46">
        <v>166</v>
      </c>
      <c r="C570" s="12" t="s">
        <v>934</v>
      </c>
      <c r="D570" s="40">
        <v>2013</v>
      </c>
      <c r="E570" s="125">
        <v>1771.2</v>
      </c>
    </row>
    <row r="571" spans="1:5" ht="12.75">
      <c r="A571" s="46"/>
      <c r="B571" s="46">
        <v>167</v>
      </c>
      <c r="C571" s="8" t="s">
        <v>935</v>
      </c>
      <c r="D571" s="120">
        <v>2014</v>
      </c>
      <c r="E571" s="182">
        <v>2430</v>
      </c>
    </row>
    <row r="572" spans="1:5" ht="25.5">
      <c r="A572" s="46"/>
      <c r="B572" s="46">
        <v>168</v>
      </c>
      <c r="C572" s="8" t="s">
        <v>936</v>
      </c>
      <c r="D572" s="19">
        <v>2014</v>
      </c>
      <c r="E572" s="208">
        <v>3075</v>
      </c>
    </row>
    <row r="573" spans="1:5" ht="25.5">
      <c r="A573" s="46"/>
      <c r="B573" s="46">
        <v>169</v>
      </c>
      <c r="C573" s="12" t="s">
        <v>937</v>
      </c>
      <c r="D573" s="19">
        <v>2014</v>
      </c>
      <c r="E573" s="208">
        <v>3075</v>
      </c>
    </row>
    <row r="574" spans="1:5" ht="12.75">
      <c r="A574" s="507" t="s">
        <v>11</v>
      </c>
      <c r="B574" s="508"/>
      <c r="C574" s="508"/>
      <c r="D574" s="509"/>
      <c r="E574" s="116">
        <f>SUM(E553:E573)</f>
        <v>34412.05</v>
      </c>
    </row>
    <row r="575" spans="1:5" ht="12.75">
      <c r="A575" s="284">
        <v>16</v>
      </c>
      <c r="B575" s="452" t="s">
        <v>997</v>
      </c>
      <c r="C575" s="453"/>
      <c r="D575" s="453"/>
      <c r="E575" s="454"/>
    </row>
    <row r="576" spans="1:5" ht="12.75">
      <c r="A576" s="46"/>
      <c r="B576" s="46">
        <v>170</v>
      </c>
      <c r="C576" s="226" t="s">
        <v>1054</v>
      </c>
      <c r="D576" s="222">
        <v>2011</v>
      </c>
      <c r="E576" s="50">
        <v>600</v>
      </c>
    </row>
    <row r="577" spans="1:5" ht="12.75">
      <c r="A577" s="46"/>
      <c r="B577" s="46">
        <v>171</v>
      </c>
      <c r="C577" s="218" t="s">
        <v>1055</v>
      </c>
      <c r="D577" s="222">
        <v>2011</v>
      </c>
      <c r="E577" s="50">
        <v>1100</v>
      </c>
    </row>
    <row r="578" spans="1:5" ht="12.75">
      <c r="A578" s="46"/>
      <c r="B578" s="46">
        <v>172</v>
      </c>
      <c r="C578" s="226" t="s">
        <v>1056</v>
      </c>
      <c r="D578" s="222">
        <v>2011</v>
      </c>
      <c r="E578" s="290">
        <v>6300</v>
      </c>
    </row>
    <row r="579" spans="1:5" ht="12.75">
      <c r="A579" s="46"/>
      <c r="B579" s="46">
        <v>173</v>
      </c>
      <c r="C579" s="223" t="s">
        <v>1057</v>
      </c>
      <c r="D579" s="225">
        <v>2011</v>
      </c>
      <c r="E579" s="286">
        <v>1900</v>
      </c>
    </row>
    <row r="580" spans="1:5" ht="12.75">
      <c r="A580" s="46"/>
      <c r="B580" s="46">
        <v>174</v>
      </c>
      <c r="C580" s="223" t="s">
        <v>1058</v>
      </c>
      <c r="D580" s="225">
        <v>2011</v>
      </c>
      <c r="E580" s="286">
        <v>1100</v>
      </c>
    </row>
    <row r="581" spans="1:5" ht="12.75">
      <c r="A581" s="46"/>
      <c r="B581" s="46">
        <v>175</v>
      </c>
      <c r="C581" s="223" t="s">
        <v>1059</v>
      </c>
      <c r="D581" s="222">
        <v>2011</v>
      </c>
      <c r="E581" s="286">
        <v>1060</v>
      </c>
    </row>
    <row r="582" spans="1:5" ht="12.75">
      <c r="A582" s="46"/>
      <c r="B582" s="46">
        <v>176</v>
      </c>
      <c r="C582" s="223" t="s">
        <v>1060</v>
      </c>
      <c r="D582" s="222">
        <v>2011</v>
      </c>
      <c r="E582" s="286">
        <v>330</v>
      </c>
    </row>
    <row r="583" spans="1:5" ht="12.75">
      <c r="A583" s="46"/>
      <c r="B583" s="46">
        <v>177</v>
      </c>
      <c r="C583" s="223" t="s">
        <v>1061</v>
      </c>
      <c r="D583" s="222">
        <v>2011</v>
      </c>
      <c r="E583" s="286">
        <v>640</v>
      </c>
    </row>
    <row r="584" spans="1:5" ht="12.75">
      <c r="A584" s="46"/>
      <c r="B584" s="46">
        <v>178</v>
      </c>
      <c r="C584" s="223" t="s">
        <v>1062</v>
      </c>
      <c r="D584" s="222">
        <v>2011</v>
      </c>
      <c r="E584" s="286">
        <v>6500</v>
      </c>
    </row>
    <row r="585" spans="1:5" ht="12.75">
      <c r="A585" s="46"/>
      <c r="B585" s="46">
        <v>179</v>
      </c>
      <c r="C585" s="223" t="s">
        <v>1063</v>
      </c>
      <c r="D585" s="222">
        <v>2011</v>
      </c>
      <c r="E585" s="286">
        <v>850</v>
      </c>
    </row>
    <row r="586" spans="1:5" ht="12.75">
      <c r="A586" s="46"/>
      <c r="B586" s="46">
        <v>180</v>
      </c>
      <c r="C586" s="223" t="s">
        <v>1064</v>
      </c>
      <c r="D586" s="222">
        <v>2011</v>
      </c>
      <c r="E586" s="286">
        <v>4390</v>
      </c>
    </row>
    <row r="587" spans="1:5" ht="12.75">
      <c r="A587" s="46"/>
      <c r="B587" s="46">
        <v>181</v>
      </c>
      <c r="C587" s="223" t="s">
        <v>1065</v>
      </c>
      <c r="D587" s="222">
        <v>2011</v>
      </c>
      <c r="E587" s="286">
        <v>3500</v>
      </c>
    </row>
    <row r="588" spans="1:5" ht="12.75">
      <c r="A588" s="46"/>
      <c r="B588" s="46">
        <v>182</v>
      </c>
      <c r="C588" s="223" t="s">
        <v>1066</v>
      </c>
      <c r="D588" s="222">
        <v>2011</v>
      </c>
      <c r="E588" s="286">
        <v>3500</v>
      </c>
    </row>
    <row r="589" spans="1:5" ht="12.75">
      <c r="A589" s="46"/>
      <c r="B589" s="46">
        <v>183</v>
      </c>
      <c r="C589" s="223" t="s">
        <v>1067</v>
      </c>
      <c r="D589" s="222">
        <v>2011</v>
      </c>
      <c r="E589" s="286">
        <v>217</v>
      </c>
    </row>
    <row r="590" spans="1:5" ht="12.75">
      <c r="A590" s="46"/>
      <c r="B590" s="46">
        <v>184</v>
      </c>
      <c r="C590" s="223" t="s">
        <v>1068</v>
      </c>
      <c r="D590" s="222">
        <v>2011</v>
      </c>
      <c r="E590" s="286">
        <v>3290</v>
      </c>
    </row>
    <row r="591" spans="1:5" ht="12.75">
      <c r="A591" s="46"/>
      <c r="B591" s="46">
        <v>185</v>
      </c>
      <c r="C591" s="223" t="s">
        <v>1056</v>
      </c>
      <c r="D591" s="222">
        <v>2011</v>
      </c>
      <c r="E591" s="286">
        <v>3290</v>
      </c>
    </row>
    <row r="592" spans="1:5" ht="12.75">
      <c r="A592" s="46"/>
      <c r="B592" s="46">
        <v>186</v>
      </c>
      <c r="C592" s="223" t="s">
        <v>185</v>
      </c>
      <c r="D592" s="222">
        <v>2011</v>
      </c>
      <c r="E592" s="286">
        <v>2539</v>
      </c>
    </row>
    <row r="593" spans="1:5" ht="12.75">
      <c r="A593" s="46"/>
      <c r="B593" s="46">
        <v>187</v>
      </c>
      <c r="C593" s="223" t="s">
        <v>291</v>
      </c>
      <c r="D593" s="222">
        <v>2011</v>
      </c>
      <c r="E593" s="286">
        <v>4535</v>
      </c>
    </row>
    <row r="594" spans="1:5" ht="12.75">
      <c r="A594" s="46"/>
      <c r="B594" s="46">
        <v>188</v>
      </c>
      <c r="C594" s="223" t="s">
        <v>1069</v>
      </c>
      <c r="D594" s="222">
        <v>2011</v>
      </c>
      <c r="E594" s="287">
        <v>6459</v>
      </c>
    </row>
    <row r="595" spans="1:5" ht="12.75">
      <c r="A595" s="46"/>
      <c r="B595" s="46">
        <v>189</v>
      </c>
      <c r="C595" s="223" t="s">
        <v>1070</v>
      </c>
      <c r="D595" s="222">
        <v>2011</v>
      </c>
      <c r="E595" s="286">
        <v>1900</v>
      </c>
    </row>
    <row r="596" spans="1:5" ht="12.75">
      <c r="A596" s="46"/>
      <c r="B596" s="46">
        <v>190</v>
      </c>
      <c r="C596" s="223" t="s">
        <v>1071</v>
      </c>
      <c r="D596" s="222">
        <v>2011</v>
      </c>
      <c r="E596" s="286">
        <v>1845</v>
      </c>
    </row>
    <row r="597" spans="1:5" ht="12.75">
      <c r="A597" s="46"/>
      <c r="B597" s="46">
        <v>191</v>
      </c>
      <c r="C597" s="223" t="s">
        <v>1072</v>
      </c>
      <c r="D597" s="222">
        <v>2011</v>
      </c>
      <c r="E597" s="286">
        <v>3198</v>
      </c>
    </row>
    <row r="598" spans="1:5" ht="12.75">
      <c r="A598" s="46"/>
      <c r="B598" s="46">
        <v>192</v>
      </c>
      <c r="C598" s="223" t="s">
        <v>1073</v>
      </c>
      <c r="D598" s="222">
        <v>2011</v>
      </c>
      <c r="E598" s="286">
        <v>11200</v>
      </c>
    </row>
    <row r="599" spans="1:5" ht="12.75">
      <c r="A599" s="46"/>
      <c r="B599" s="46">
        <v>193</v>
      </c>
      <c r="C599" s="223" t="s">
        <v>1074</v>
      </c>
      <c r="D599" s="222">
        <v>2011</v>
      </c>
      <c r="E599" s="286">
        <v>1676</v>
      </c>
    </row>
    <row r="600" spans="1:5" ht="12.75">
      <c r="A600" s="46"/>
      <c r="B600" s="46">
        <v>194</v>
      </c>
      <c r="C600" s="223" t="s">
        <v>1075</v>
      </c>
      <c r="D600" s="222">
        <v>2011</v>
      </c>
      <c r="E600" s="286">
        <v>428</v>
      </c>
    </row>
    <row r="601" spans="1:5" ht="12.75">
      <c r="A601" s="46"/>
      <c r="B601" s="46">
        <v>195</v>
      </c>
      <c r="C601" s="223" t="s">
        <v>1076</v>
      </c>
      <c r="D601" s="222">
        <v>2012</v>
      </c>
      <c r="E601" s="286">
        <v>17036</v>
      </c>
    </row>
    <row r="602" spans="1:5" ht="12.75">
      <c r="A602" s="46"/>
      <c r="B602" s="46">
        <v>196</v>
      </c>
      <c r="C602" s="223" t="s">
        <v>1077</v>
      </c>
      <c r="D602" s="222">
        <v>2012</v>
      </c>
      <c r="E602" s="286">
        <v>1850</v>
      </c>
    </row>
    <row r="603" spans="1:5" ht="12.75">
      <c r="A603" s="46"/>
      <c r="B603" s="46">
        <v>197</v>
      </c>
      <c r="C603" s="223" t="s">
        <v>1078</v>
      </c>
      <c r="D603" s="222">
        <v>2012</v>
      </c>
      <c r="E603" s="286">
        <v>3600</v>
      </c>
    </row>
    <row r="604" spans="1:5" ht="12.75">
      <c r="A604" s="46"/>
      <c r="B604" s="46">
        <v>198</v>
      </c>
      <c r="C604" s="223" t="s">
        <v>1079</v>
      </c>
      <c r="D604" s="222">
        <v>2012</v>
      </c>
      <c r="E604" s="286">
        <v>380</v>
      </c>
    </row>
    <row r="605" spans="1:5" ht="12.75">
      <c r="A605" s="46"/>
      <c r="B605" s="46">
        <v>199</v>
      </c>
      <c r="C605" s="223" t="s">
        <v>1080</v>
      </c>
      <c r="D605" s="222">
        <v>2012</v>
      </c>
      <c r="E605" s="286">
        <v>3700</v>
      </c>
    </row>
    <row r="606" spans="1:5" ht="12.75">
      <c r="A606" s="46"/>
      <c r="B606" s="46">
        <v>200</v>
      </c>
      <c r="C606" s="223" t="s">
        <v>1081</v>
      </c>
      <c r="D606" s="222">
        <v>2012</v>
      </c>
      <c r="E606" s="47">
        <v>537</v>
      </c>
    </row>
    <row r="607" spans="1:5" ht="12.75">
      <c r="A607" s="46"/>
      <c r="B607" s="46">
        <v>201</v>
      </c>
      <c r="C607" s="223" t="s">
        <v>1082</v>
      </c>
      <c r="D607" s="222">
        <v>2013</v>
      </c>
      <c r="E607" s="47">
        <v>620</v>
      </c>
    </row>
    <row r="608" spans="1:5" ht="12.75">
      <c r="A608" s="46"/>
      <c r="B608" s="46">
        <v>202</v>
      </c>
      <c r="C608" s="223" t="s">
        <v>1083</v>
      </c>
      <c r="D608" s="222">
        <v>2013</v>
      </c>
      <c r="E608" s="47">
        <v>2199</v>
      </c>
    </row>
    <row r="609" spans="1:5" ht="12.75">
      <c r="A609" s="46"/>
      <c r="B609" s="46">
        <v>203</v>
      </c>
      <c r="C609" s="223" t="s">
        <v>1084</v>
      </c>
      <c r="D609" s="222">
        <v>2013</v>
      </c>
      <c r="E609" s="47">
        <v>4950</v>
      </c>
    </row>
    <row r="610" spans="1:5" ht="12.75">
      <c r="A610" s="46"/>
      <c r="B610" s="46">
        <v>204</v>
      </c>
      <c r="C610" s="223" t="s">
        <v>1085</v>
      </c>
      <c r="D610" s="222">
        <v>2013</v>
      </c>
      <c r="E610" s="47">
        <v>498</v>
      </c>
    </row>
    <row r="611" spans="1:5" ht="12.75">
      <c r="A611" s="46"/>
      <c r="B611" s="46">
        <v>205</v>
      </c>
      <c r="C611" s="223" t="s">
        <v>1086</v>
      </c>
      <c r="D611" s="222">
        <v>2013</v>
      </c>
      <c r="E611" s="47">
        <v>1300</v>
      </c>
    </row>
    <row r="612" spans="1:5" ht="12.75">
      <c r="A612" s="46"/>
      <c r="B612" s="46">
        <v>206</v>
      </c>
      <c r="C612" s="223" t="s">
        <v>1087</v>
      </c>
      <c r="D612" s="222">
        <v>2013</v>
      </c>
      <c r="E612" s="47">
        <v>5850</v>
      </c>
    </row>
    <row r="613" spans="1:5" ht="12.75">
      <c r="A613" s="46"/>
      <c r="B613" s="46">
        <v>207</v>
      </c>
      <c r="C613" s="223" t="s">
        <v>1088</v>
      </c>
      <c r="D613" s="222">
        <v>2013</v>
      </c>
      <c r="E613" s="47">
        <v>550</v>
      </c>
    </row>
    <row r="614" spans="1:5" ht="12.75">
      <c r="A614" s="46"/>
      <c r="B614" s="46">
        <v>208</v>
      </c>
      <c r="C614" s="223" t="s">
        <v>1082</v>
      </c>
      <c r="D614" s="222">
        <v>2013</v>
      </c>
      <c r="E614" s="47">
        <v>620</v>
      </c>
    </row>
    <row r="615" spans="1:5" ht="12.75">
      <c r="A615" s="46"/>
      <c r="B615" s="46">
        <v>209</v>
      </c>
      <c r="C615" s="223" t="s">
        <v>1083</v>
      </c>
      <c r="D615" s="222">
        <v>2013</v>
      </c>
      <c r="E615" s="47">
        <v>2199</v>
      </c>
    </row>
    <row r="616" spans="1:5" ht="12.75">
      <c r="A616" s="46"/>
      <c r="B616" s="46">
        <v>210</v>
      </c>
      <c r="C616" s="223" t="s">
        <v>1084</v>
      </c>
      <c r="D616" s="222">
        <v>2013</v>
      </c>
      <c r="E616" s="47">
        <v>4950</v>
      </c>
    </row>
    <row r="617" spans="1:5" ht="12.75">
      <c r="A617" s="46"/>
      <c r="B617" s="46">
        <v>211</v>
      </c>
      <c r="C617" s="223" t="s">
        <v>1085</v>
      </c>
      <c r="D617" s="222">
        <v>2013</v>
      </c>
      <c r="E617" s="47">
        <v>498</v>
      </c>
    </row>
    <row r="618" spans="1:5" ht="12.75">
      <c r="A618" s="46"/>
      <c r="B618" s="46">
        <v>212</v>
      </c>
      <c r="C618" s="223" t="s">
        <v>1089</v>
      </c>
      <c r="D618" s="222">
        <v>2013</v>
      </c>
      <c r="E618" s="47">
        <v>1300</v>
      </c>
    </row>
    <row r="619" spans="1:5" ht="12.75">
      <c r="A619" s="46"/>
      <c r="B619" s="46">
        <v>213</v>
      </c>
      <c r="C619" s="223" t="s">
        <v>1087</v>
      </c>
      <c r="D619" s="222">
        <v>2013</v>
      </c>
      <c r="E619" s="47">
        <v>5850</v>
      </c>
    </row>
    <row r="620" spans="1:5" ht="12.75">
      <c r="A620" s="46"/>
      <c r="B620" s="46">
        <v>214</v>
      </c>
      <c r="C620" s="223" t="s">
        <v>1090</v>
      </c>
      <c r="D620" s="222">
        <v>2014</v>
      </c>
      <c r="E620" s="47">
        <v>996</v>
      </c>
    </row>
    <row r="621" spans="1:5" ht="12.75">
      <c r="A621" s="46"/>
      <c r="B621" s="46">
        <v>215</v>
      </c>
      <c r="C621" s="223" t="s">
        <v>1091</v>
      </c>
      <c r="D621" s="222">
        <v>2014</v>
      </c>
      <c r="E621" s="47">
        <v>8119</v>
      </c>
    </row>
    <row r="622" spans="1:5" ht="12.75">
      <c r="A622" s="46"/>
      <c r="B622" s="46">
        <v>216</v>
      </c>
      <c r="C622" s="223" t="s">
        <v>1092</v>
      </c>
      <c r="D622" s="222">
        <v>2014</v>
      </c>
      <c r="E622" s="47">
        <v>1918</v>
      </c>
    </row>
    <row r="623" spans="1:5" ht="12.75">
      <c r="A623" s="46"/>
      <c r="B623" s="46">
        <v>217</v>
      </c>
      <c r="C623" s="223" t="s">
        <v>1093</v>
      </c>
      <c r="D623" s="222">
        <v>2014</v>
      </c>
      <c r="E623" s="47">
        <v>14022</v>
      </c>
    </row>
    <row r="624" spans="1:5" ht="12.75">
      <c r="A624" s="46"/>
      <c r="B624" s="46">
        <v>218</v>
      </c>
      <c r="C624" s="223" t="s">
        <v>1094</v>
      </c>
      <c r="D624" s="222">
        <v>2014</v>
      </c>
      <c r="E624" s="47">
        <v>25092</v>
      </c>
    </row>
    <row r="625" spans="1:5" ht="12.75">
      <c r="A625" s="46"/>
      <c r="B625" s="46">
        <v>219</v>
      </c>
      <c r="C625" s="223" t="s">
        <v>1095</v>
      </c>
      <c r="D625" s="222">
        <v>2014</v>
      </c>
      <c r="E625" s="47">
        <v>450</v>
      </c>
    </row>
    <row r="626" spans="1:5" ht="12.75">
      <c r="A626" s="46"/>
      <c r="B626" s="46">
        <v>220</v>
      </c>
      <c r="C626" s="223" t="s">
        <v>1096</v>
      </c>
      <c r="D626" s="222">
        <v>2014</v>
      </c>
      <c r="E626" s="47">
        <v>390</v>
      </c>
    </row>
    <row r="627" spans="1:5" ht="12.75">
      <c r="A627" s="46"/>
      <c r="B627" s="46">
        <v>221</v>
      </c>
      <c r="C627" s="223" t="s">
        <v>1097</v>
      </c>
      <c r="D627" s="222">
        <v>2014</v>
      </c>
      <c r="E627" s="47">
        <v>12362</v>
      </c>
    </row>
    <row r="628" spans="1:5" ht="12.75">
      <c r="A628" s="46"/>
      <c r="B628" s="46">
        <v>222</v>
      </c>
      <c r="C628" s="223" t="s">
        <v>1098</v>
      </c>
      <c r="D628" s="222">
        <v>2014</v>
      </c>
      <c r="E628" s="47">
        <v>2399</v>
      </c>
    </row>
    <row r="629" spans="1:5" ht="12.75">
      <c r="A629" s="46"/>
      <c r="B629" s="46">
        <v>223</v>
      </c>
      <c r="C629" s="223" t="s">
        <v>298</v>
      </c>
      <c r="D629" s="222">
        <v>2014</v>
      </c>
      <c r="E629" s="47">
        <v>480</v>
      </c>
    </row>
    <row r="630" spans="1:5" ht="12.75">
      <c r="A630" s="46"/>
      <c r="B630" s="46">
        <v>224</v>
      </c>
      <c r="C630" s="223" t="s">
        <v>1099</v>
      </c>
      <c r="D630" s="222">
        <v>2015</v>
      </c>
      <c r="E630" s="47">
        <v>659</v>
      </c>
    </row>
    <row r="631" spans="1:5" ht="12.75">
      <c r="A631" s="46"/>
      <c r="B631" s="46">
        <v>225</v>
      </c>
      <c r="C631" s="223" t="s">
        <v>1100</v>
      </c>
      <c r="D631" s="222">
        <v>2015</v>
      </c>
      <c r="E631" s="47">
        <v>184</v>
      </c>
    </row>
    <row r="632" spans="1:5" ht="12.75">
      <c r="A632" s="46"/>
      <c r="B632" s="46">
        <v>226</v>
      </c>
      <c r="C632" s="223" t="s">
        <v>1101</v>
      </c>
      <c r="D632" s="222">
        <v>2015</v>
      </c>
      <c r="E632" s="47">
        <v>25092</v>
      </c>
    </row>
    <row r="633" spans="1:5" ht="12.75">
      <c r="A633" s="46"/>
      <c r="B633" s="46">
        <v>227</v>
      </c>
      <c r="C633" s="223" t="s">
        <v>1102</v>
      </c>
      <c r="D633" s="222">
        <v>2015</v>
      </c>
      <c r="E633" s="47">
        <v>6766</v>
      </c>
    </row>
    <row r="634" spans="1:5" ht="12.75">
      <c r="A634" s="46"/>
      <c r="B634" s="46">
        <v>228</v>
      </c>
      <c r="C634" s="223" t="s">
        <v>1103</v>
      </c>
      <c r="D634" s="222">
        <v>2015</v>
      </c>
      <c r="E634" s="47">
        <v>832</v>
      </c>
    </row>
    <row r="635" spans="1:5" ht="12.75">
      <c r="A635" s="46"/>
      <c r="B635" s="46">
        <v>229</v>
      </c>
      <c r="C635" s="223" t="s">
        <v>1104</v>
      </c>
      <c r="D635" s="222">
        <v>2015</v>
      </c>
      <c r="E635" s="47">
        <v>1279</v>
      </c>
    </row>
    <row r="636" spans="1:5" ht="12.75">
      <c r="A636" s="507" t="s">
        <v>11</v>
      </c>
      <c r="B636" s="508"/>
      <c r="C636" s="508"/>
      <c r="D636" s="509"/>
      <c r="E636" s="116">
        <f>SUM(E576:E635)</f>
        <v>231874</v>
      </c>
    </row>
    <row r="637" spans="1:5" ht="12.75">
      <c r="A637" s="238">
        <v>17</v>
      </c>
      <c r="B637" s="452" t="s">
        <v>1112</v>
      </c>
      <c r="C637" s="453"/>
      <c r="D637" s="453"/>
      <c r="E637" s="454"/>
    </row>
    <row r="638" spans="1:5" ht="12.75">
      <c r="A638" s="46"/>
      <c r="B638" s="46">
        <v>230</v>
      </c>
      <c r="C638" s="54" t="s">
        <v>1290</v>
      </c>
      <c r="D638" s="46">
        <v>2011</v>
      </c>
      <c r="E638" s="50">
        <v>2790</v>
      </c>
    </row>
    <row r="639" spans="1:5" ht="12.75">
      <c r="A639" s="46"/>
      <c r="B639" s="46">
        <v>231</v>
      </c>
      <c r="C639" s="49" t="s">
        <v>1291</v>
      </c>
      <c r="D639" s="46">
        <v>2012</v>
      </c>
      <c r="E639" s="50">
        <v>3065</v>
      </c>
    </row>
    <row r="640" spans="1:5" ht="12.75">
      <c r="A640" s="46"/>
      <c r="B640" s="46">
        <v>232</v>
      </c>
      <c r="C640" s="54" t="s">
        <v>1292</v>
      </c>
      <c r="D640" s="46">
        <v>2012</v>
      </c>
      <c r="E640" s="274">
        <v>2970</v>
      </c>
    </row>
    <row r="641" spans="1:5" ht="12.75">
      <c r="A641" s="46"/>
      <c r="B641" s="46">
        <v>233</v>
      </c>
      <c r="C641" s="45" t="s">
        <v>1290</v>
      </c>
      <c r="D641" s="43">
        <v>2012</v>
      </c>
      <c r="E641" s="275">
        <v>2750</v>
      </c>
    </row>
    <row r="642" spans="1:5" ht="12.75">
      <c r="A642" s="46"/>
      <c r="B642" s="46">
        <v>234</v>
      </c>
      <c r="C642" s="45" t="s">
        <v>1293</v>
      </c>
      <c r="D642" s="43">
        <v>2013</v>
      </c>
      <c r="E642" s="275">
        <v>13200</v>
      </c>
    </row>
    <row r="643" spans="1:5" ht="12.75">
      <c r="A643" s="46"/>
      <c r="B643" s="46">
        <v>235</v>
      </c>
      <c r="C643" s="45" t="s">
        <v>1294</v>
      </c>
      <c r="D643" s="46">
        <v>2014</v>
      </c>
      <c r="E643" s="275">
        <v>12050</v>
      </c>
    </row>
    <row r="644" spans="1:5" ht="12.75">
      <c r="A644" s="507" t="s">
        <v>11</v>
      </c>
      <c r="B644" s="508"/>
      <c r="C644" s="508"/>
      <c r="D644" s="509"/>
      <c r="E644" s="116">
        <f>SUM(E638:E643)</f>
        <v>36825</v>
      </c>
    </row>
    <row r="645" spans="1:5" ht="13.5" customHeight="1">
      <c r="A645" s="46"/>
      <c r="B645" s="20"/>
      <c r="C645" s="22" t="s">
        <v>275</v>
      </c>
      <c r="D645" s="12"/>
      <c r="E645" s="292">
        <f>SUM(E424,E432,E435,E439,E478,E490,E495,E499,E519,E523,E526,E523,E536,E551,E574,E636,E644)</f>
        <v>580673.22</v>
      </c>
    </row>
    <row r="646" spans="2:5" ht="13.5" customHeight="1">
      <c r="B646" s="37"/>
      <c r="C646" s="38"/>
      <c r="D646" s="5"/>
      <c r="E646" s="23"/>
    </row>
    <row r="647" spans="2:5" ht="26.25" customHeight="1">
      <c r="B647" s="521" t="s">
        <v>51</v>
      </c>
      <c r="C647" s="521"/>
      <c r="D647" s="521"/>
      <c r="E647" s="521"/>
    </row>
    <row r="648" spans="1:6" ht="25.5">
      <c r="A648" s="7" t="s">
        <v>0</v>
      </c>
      <c r="B648" s="7" t="s">
        <v>0</v>
      </c>
      <c r="C648" s="7" t="s">
        <v>50</v>
      </c>
      <c r="D648" s="7" t="s">
        <v>8</v>
      </c>
      <c r="E648" s="7" t="s">
        <v>9</v>
      </c>
      <c r="F648" s="4"/>
    </row>
    <row r="649" spans="1:5" ht="12.75">
      <c r="A649" s="20"/>
      <c r="B649" s="452" t="s">
        <v>620</v>
      </c>
      <c r="C649" s="453"/>
      <c r="D649" s="453"/>
      <c r="E649" s="454"/>
    </row>
    <row r="650" spans="1:5" ht="12.75">
      <c r="A650" s="20">
        <v>1</v>
      </c>
      <c r="B650" s="20"/>
      <c r="C650" s="12" t="s">
        <v>634</v>
      </c>
      <c r="D650" s="20" t="s">
        <v>633</v>
      </c>
      <c r="E650" s="91">
        <v>3936</v>
      </c>
    </row>
    <row r="651" spans="1:5" ht="12.75">
      <c r="A651" s="514" t="s">
        <v>11</v>
      </c>
      <c r="B651" s="515"/>
      <c r="C651" s="515"/>
      <c r="D651" s="516"/>
      <c r="E651" s="44">
        <f>SUM(E650)</f>
        <v>3936</v>
      </c>
    </row>
    <row r="652" spans="1:5" ht="12.75">
      <c r="A652" s="4"/>
      <c r="B652" s="4"/>
      <c r="C652" s="4"/>
      <c r="D652" s="4"/>
      <c r="E652" s="293"/>
    </row>
    <row r="654" spans="1:5" ht="14.25" customHeight="1">
      <c r="A654" s="7" t="s">
        <v>0</v>
      </c>
      <c r="B654" s="7" t="s">
        <v>0</v>
      </c>
      <c r="C654" s="517" t="s">
        <v>1367</v>
      </c>
      <c r="D654" s="518"/>
      <c r="E654" s="519"/>
    </row>
    <row r="655" spans="1:5" ht="12.75">
      <c r="A655" s="11"/>
      <c r="B655" s="11">
        <v>1</v>
      </c>
      <c r="C655" s="11" t="s">
        <v>58</v>
      </c>
      <c r="D655" s="11"/>
      <c r="E655" s="86">
        <v>17085.21</v>
      </c>
    </row>
    <row r="656" spans="1:5" ht="12.75">
      <c r="A656" s="11"/>
      <c r="B656" s="11">
        <v>2</v>
      </c>
      <c r="C656" s="11" t="s">
        <v>234</v>
      </c>
      <c r="D656" s="11"/>
      <c r="E656" s="86">
        <v>85851.24</v>
      </c>
    </row>
    <row r="657" spans="1:5" ht="12.75">
      <c r="A657" s="11"/>
      <c r="B657" s="11">
        <v>3</v>
      </c>
      <c r="C657" s="11" t="s">
        <v>1164</v>
      </c>
      <c r="D657" s="11"/>
      <c r="E657" s="152">
        <v>39718.43</v>
      </c>
    </row>
    <row r="658" spans="1:5" ht="12.75">
      <c r="A658" s="11"/>
      <c r="B658" s="11">
        <v>4</v>
      </c>
      <c r="C658" s="11" t="s">
        <v>450</v>
      </c>
      <c r="D658" s="11"/>
      <c r="E658" s="153">
        <v>19978.03</v>
      </c>
    </row>
    <row r="659" spans="1:5" ht="12.75">
      <c r="A659" s="11"/>
      <c r="B659" s="11">
        <v>5</v>
      </c>
      <c r="C659" s="11" t="s">
        <v>838</v>
      </c>
      <c r="D659" s="11"/>
      <c r="E659" s="152">
        <v>57254.68</v>
      </c>
    </row>
    <row r="660" spans="1:5" ht="12.75">
      <c r="A660" s="11"/>
      <c r="B660" s="11">
        <v>6</v>
      </c>
      <c r="C660" s="11" t="s">
        <v>1105</v>
      </c>
      <c r="D660" s="11"/>
      <c r="E660" s="152">
        <v>108157.87</v>
      </c>
    </row>
    <row r="661" spans="1:5" ht="12.75">
      <c r="A661" s="11"/>
      <c r="B661" s="11">
        <v>7</v>
      </c>
      <c r="C661" s="11" t="s">
        <v>1295</v>
      </c>
      <c r="D661" s="11"/>
      <c r="E661" s="249">
        <v>21785.25</v>
      </c>
    </row>
    <row r="662" spans="1:5" ht="12.75">
      <c r="A662" s="11"/>
      <c r="B662" s="11"/>
      <c r="C662" s="135" t="s">
        <v>11</v>
      </c>
      <c r="D662" s="11"/>
      <c r="E662" s="140">
        <f>SUM(E655:E661)</f>
        <v>349830.70999999996</v>
      </c>
    </row>
    <row r="665" spans="1:6" ht="24.75" customHeight="1">
      <c r="A665" s="101"/>
      <c r="B665" s="510" t="s">
        <v>1366</v>
      </c>
      <c r="C665" s="511"/>
      <c r="D665" s="511"/>
      <c r="E665" s="512"/>
      <c r="F665" s="101"/>
    </row>
    <row r="666" spans="1:9" ht="25.5">
      <c r="A666" s="27" t="s">
        <v>93</v>
      </c>
      <c r="B666" s="7" t="s">
        <v>93</v>
      </c>
      <c r="C666" s="7" t="s">
        <v>7</v>
      </c>
      <c r="D666" s="7" t="s">
        <v>8</v>
      </c>
      <c r="E666" s="7" t="s">
        <v>9</v>
      </c>
      <c r="I666" s="276"/>
    </row>
    <row r="667" spans="1:5" ht="12.75">
      <c r="A667" s="127">
        <v>1</v>
      </c>
      <c r="B667" s="504" t="s">
        <v>412</v>
      </c>
      <c r="C667" s="504"/>
      <c r="D667" s="504"/>
      <c r="E667" s="504"/>
    </row>
    <row r="668" spans="1:5" ht="12.75">
      <c r="A668" s="11"/>
      <c r="B668" s="11">
        <v>1</v>
      </c>
      <c r="C668" s="11" t="s">
        <v>413</v>
      </c>
      <c r="D668" s="11">
        <v>2014</v>
      </c>
      <c r="E668" s="139">
        <v>50</v>
      </c>
    </row>
    <row r="669" spans="1:5" ht="12.75">
      <c r="A669" s="11"/>
      <c r="B669" s="11">
        <v>2</v>
      </c>
      <c r="C669" s="11" t="s">
        <v>414</v>
      </c>
      <c r="D669" s="11">
        <v>2014</v>
      </c>
      <c r="E669" s="139">
        <v>50</v>
      </c>
    </row>
    <row r="670" spans="1:5" ht="12.75">
      <c r="A670" s="11"/>
      <c r="B670" s="11">
        <v>3</v>
      </c>
      <c r="C670" s="11" t="s">
        <v>415</v>
      </c>
      <c r="D670" s="11">
        <v>2014</v>
      </c>
      <c r="E670" s="139">
        <v>50</v>
      </c>
    </row>
    <row r="671" spans="1:5" ht="12.75">
      <c r="A671" s="11"/>
      <c r="B671" s="11">
        <v>4</v>
      </c>
      <c r="C671" s="11" t="s">
        <v>416</v>
      </c>
      <c r="D671" s="11">
        <v>2014</v>
      </c>
      <c r="E671" s="139">
        <v>50</v>
      </c>
    </row>
    <row r="672" spans="1:5" ht="12.75">
      <c r="A672" s="11"/>
      <c r="B672" s="11">
        <v>5</v>
      </c>
      <c r="C672" s="11" t="s">
        <v>417</v>
      </c>
      <c r="D672" s="11">
        <v>2011</v>
      </c>
      <c r="E672" s="139">
        <v>50</v>
      </c>
    </row>
    <row r="673" spans="1:5" ht="12.75">
      <c r="A673" s="11"/>
      <c r="B673" s="11">
        <v>6</v>
      </c>
      <c r="C673" s="11" t="s">
        <v>418</v>
      </c>
      <c r="D673" s="11">
        <v>2011</v>
      </c>
      <c r="E673" s="139">
        <v>50</v>
      </c>
    </row>
    <row r="674" spans="1:5" ht="12.75">
      <c r="A674" s="11"/>
      <c r="B674" s="11">
        <v>7</v>
      </c>
      <c r="C674" s="11" t="s">
        <v>419</v>
      </c>
      <c r="D674" s="11">
        <v>2012</v>
      </c>
      <c r="E674" s="139">
        <v>50</v>
      </c>
    </row>
    <row r="675" spans="1:5" ht="12.75">
      <c r="A675" s="11"/>
      <c r="B675" s="11">
        <v>8</v>
      </c>
      <c r="C675" s="11" t="s">
        <v>420</v>
      </c>
      <c r="D675" s="11">
        <v>2014</v>
      </c>
      <c r="E675" s="139">
        <v>920</v>
      </c>
    </row>
    <row r="676" spans="1:5" ht="12.75">
      <c r="A676" s="11"/>
      <c r="B676" s="11">
        <v>9</v>
      </c>
      <c r="C676" s="11" t="s">
        <v>421</v>
      </c>
      <c r="D676" s="11">
        <v>2014</v>
      </c>
      <c r="E676" s="139">
        <v>920</v>
      </c>
    </row>
    <row r="677" spans="1:5" ht="12.75">
      <c r="A677" s="11"/>
      <c r="B677" s="11">
        <v>10</v>
      </c>
      <c r="C677" s="11" t="s">
        <v>422</v>
      </c>
      <c r="D677" s="11">
        <v>2014</v>
      </c>
      <c r="E677" s="139">
        <v>920</v>
      </c>
    </row>
    <row r="678" spans="1:5" ht="12.75">
      <c r="A678" s="11"/>
      <c r="B678" s="11">
        <v>11</v>
      </c>
      <c r="C678" s="11" t="s">
        <v>423</v>
      </c>
      <c r="D678" s="11">
        <v>2011</v>
      </c>
      <c r="E678" s="139">
        <v>920</v>
      </c>
    </row>
    <row r="679" spans="1:5" ht="12.75">
      <c r="A679" s="11"/>
      <c r="B679" s="11">
        <v>12</v>
      </c>
      <c r="C679" s="11" t="s">
        <v>424</v>
      </c>
      <c r="D679" s="11">
        <v>2014</v>
      </c>
      <c r="E679" s="139">
        <v>500</v>
      </c>
    </row>
    <row r="680" spans="1:5" ht="12.75">
      <c r="A680" s="11"/>
      <c r="B680" s="11">
        <v>13</v>
      </c>
      <c r="C680" s="11" t="s">
        <v>424</v>
      </c>
      <c r="D680" s="11">
        <v>2014</v>
      </c>
      <c r="E680" s="139">
        <v>500</v>
      </c>
    </row>
    <row r="681" spans="1:5" ht="12.75">
      <c r="A681" s="11"/>
      <c r="B681" s="11">
        <v>14</v>
      </c>
      <c r="C681" s="11" t="s">
        <v>424</v>
      </c>
      <c r="D681" s="11">
        <v>2014</v>
      </c>
      <c r="E681" s="139">
        <v>500</v>
      </c>
    </row>
    <row r="682" spans="1:5" ht="12.75">
      <c r="A682" s="11"/>
      <c r="B682" s="11">
        <v>15</v>
      </c>
      <c r="C682" s="11" t="s">
        <v>424</v>
      </c>
      <c r="D682" s="11">
        <v>2014</v>
      </c>
      <c r="E682" s="139">
        <v>500</v>
      </c>
    </row>
    <row r="683" spans="1:5" ht="12.75">
      <c r="A683" s="11"/>
      <c r="B683" s="11">
        <v>16</v>
      </c>
      <c r="C683" s="11" t="s">
        <v>424</v>
      </c>
      <c r="D683" s="11">
        <v>2011</v>
      </c>
      <c r="E683" s="139">
        <v>500</v>
      </c>
    </row>
    <row r="684" spans="1:5" ht="12.75">
      <c r="A684" s="11"/>
      <c r="B684" s="11">
        <v>17</v>
      </c>
      <c r="C684" s="11" t="s">
        <v>425</v>
      </c>
      <c r="D684" s="11">
        <v>2011</v>
      </c>
      <c r="E684" s="139">
        <v>500</v>
      </c>
    </row>
    <row r="685" spans="1:5" ht="12.75">
      <c r="A685" s="11"/>
      <c r="B685" s="11">
        <v>18</v>
      </c>
      <c r="C685" s="11" t="s">
        <v>425</v>
      </c>
      <c r="D685" s="11">
        <v>2012</v>
      </c>
      <c r="E685" s="139">
        <v>500</v>
      </c>
    </row>
    <row r="686" spans="1:5" ht="12.75">
      <c r="A686" s="11"/>
      <c r="B686" s="11">
        <v>19</v>
      </c>
      <c r="C686" s="11" t="s">
        <v>426</v>
      </c>
      <c r="D686" s="11">
        <v>2014</v>
      </c>
      <c r="E686" s="139">
        <v>2000</v>
      </c>
    </row>
    <row r="687" spans="1:5" ht="12.75">
      <c r="A687" s="11"/>
      <c r="B687" s="11">
        <v>20</v>
      </c>
      <c r="C687" s="11" t="s">
        <v>426</v>
      </c>
      <c r="D687" s="11">
        <v>2014</v>
      </c>
      <c r="E687" s="139">
        <v>2000</v>
      </c>
    </row>
    <row r="688" spans="1:5" ht="12.75">
      <c r="A688" s="11"/>
      <c r="B688" s="11">
        <v>21</v>
      </c>
      <c r="C688" s="11" t="s">
        <v>426</v>
      </c>
      <c r="D688" s="11">
        <v>2014</v>
      </c>
      <c r="E688" s="139">
        <v>2000</v>
      </c>
    </row>
    <row r="689" spans="1:5" ht="12.75">
      <c r="A689" s="11"/>
      <c r="B689" s="11">
        <v>22</v>
      </c>
      <c r="C689" s="11" t="s">
        <v>426</v>
      </c>
      <c r="D689" s="11">
        <v>2014</v>
      </c>
      <c r="E689" s="139">
        <v>2000</v>
      </c>
    </row>
    <row r="690" spans="1:5" ht="12.75">
      <c r="A690" s="11"/>
      <c r="B690" s="11">
        <v>23</v>
      </c>
      <c r="C690" s="11" t="s">
        <v>427</v>
      </c>
      <c r="D690" s="11">
        <v>2011</v>
      </c>
      <c r="E690" s="139">
        <v>2000</v>
      </c>
    </row>
    <row r="691" spans="1:5" ht="12.75">
      <c r="A691" s="11"/>
      <c r="B691" s="11">
        <v>24</v>
      </c>
      <c r="C691" s="11" t="s">
        <v>428</v>
      </c>
      <c r="D691" s="11">
        <v>2011</v>
      </c>
      <c r="E691" s="139">
        <v>2000</v>
      </c>
    </row>
    <row r="692" spans="1:5" ht="12.75">
      <c r="A692" s="11"/>
      <c r="B692" s="11">
        <v>25</v>
      </c>
      <c r="C692" s="11" t="s">
        <v>429</v>
      </c>
      <c r="D692" s="11">
        <v>2012</v>
      </c>
      <c r="E692" s="139">
        <v>2000</v>
      </c>
    </row>
    <row r="693" spans="1:5" ht="12.75">
      <c r="A693" s="11"/>
      <c r="B693" s="11">
        <v>26</v>
      </c>
      <c r="C693" s="11" t="s">
        <v>430</v>
      </c>
      <c r="D693" s="11">
        <v>2014</v>
      </c>
      <c r="E693" s="139">
        <v>500</v>
      </c>
    </row>
    <row r="694" spans="1:5" ht="12.75">
      <c r="A694" s="11"/>
      <c r="B694" s="11">
        <v>27</v>
      </c>
      <c r="C694" s="11" t="s">
        <v>430</v>
      </c>
      <c r="D694" s="11">
        <v>2014</v>
      </c>
      <c r="E694" s="139">
        <v>500</v>
      </c>
    </row>
    <row r="695" spans="1:5" ht="12.75">
      <c r="A695" s="11"/>
      <c r="B695" s="11">
        <v>28</v>
      </c>
      <c r="C695" s="11" t="s">
        <v>430</v>
      </c>
      <c r="D695" s="11">
        <v>2014</v>
      </c>
      <c r="E695" s="139">
        <v>500</v>
      </c>
    </row>
    <row r="696" spans="1:5" ht="12.75">
      <c r="A696" s="11"/>
      <c r="B696" s="11">
        <v>29</v>
      </c>
      <c r="C696" s="11" t="s">
        <v>430</v>
      </c>
      <c r="D696" s="11">
        <v>2014</v>
      </c>
      <c r="E696" s="139">
        <v>500</v>
      </c>
    </row>
    <row r="697" spans="1:5" ht="12.75">
      <c r="A697" s="11"/>
      <c r="B697" s="11">
        <v>30</v>
      </c>
      <c r="C697" s="11" t="s">
        <v>431</v>
      </c>
      <c r="D697" s="11">
        <v>2011</v>
      </c>
      <c r="E697" s="139">
        <v>500</v>
      </c>
    </row>
    <row r="698" spans="1:5" ht="12.75">
      <c r="A698" s="11"/>
      <c r="B698" s="11">
        <v>31</v>
      </c>
      <c r="C698" s="11" t="s">
        <v>431</v>
      </c>
      <c r="D698" s="11">
        <v>2011</v>
      </c>
      <c r="E698" s="139">
        <v>500</v>
      </c>
    </row>
    <row r="699" spans="1:5" ht="12.75">
      <c r="A699" s="11"/>
      <c r="B699" s="11">
        <v>32</v>
      </c>
      <c r="C699" s="11" t="s">
        <v>432</v>
      </c>
      <c r="D699" s="11">
        <v>2012</v>
      </c>
      <c r="E699" s="139">
        <v>500</v>
      </c>
    </row>
    <row r="700" spans="1:5" ht="12.75">
      <c r="A700" s="11"/>
      <c r="B700" s="11">
        <v>33</v>
      </c>
      <c r="C700" s="11" t="s">
        <v>433</v>
      </c>
      <c r="D700" s="11">
        <v>2009</v>
      </c>
      <c r="E700" s="139">
        <v>4100</v>
      </c>
    </row>
    <row r="701" spans="1:5" ht="12.75">
      <c r="A701" s="11"/>
      <c r="B701" s="11">
        <v>34</v>
      </c>
      <c r="C701" s="11" t="s">
        <v>434</v>
      </c>
      <c r="D701" s="11">
        <v>2009</v>
      </c>
      <c r="E701" s="139">
        <v>4100</v>
      </c>
    </row>
    <row r="702" spans="1:5" ht="12.75">
      <c r="A702" s="11"/>
      <c r="B702" s="11">
        <v>35</v>
      </c>
      <c r="C702" s="11" t="s">
        <v>435</v>
      </c>
      <c r="D702" s="11">
        <v>2009</v>
      </c>
      <c r="E702" s="139">
        <v>25000</v>
      </c>
    </row>
    <row r="703" spans="1:5" ht="12.75">
      <c r="A703" s="11"/>
      <c r="B703" s="11">
        <v>36</v>
      </c>
      <c r="C703" s="11" t="s">
        <v>436</v>
      </c>
      <c r="D703" s="11">
        <v>2014</v>
      </c>
      <c r="E703" s="139">
        <v>2700</v>
      </c>
    </row>
    <row r="704" spans="1:5" ht="12.75">
      <c r="A704" s="11"/>
      <c r="B704" s="11">
        <v>37</v>
      </c>
      <c r="C704" s="11" t="s">
        <v>437</v>
      </c>
      <c r="D704" s="11">
        <v>2014</v>
      </c>
      <c r="E704" s="139">
        <v>300</v>
      </c>
    </row>
    <row r="705" spans="1:5" ht="12.75">
      <c r="A705" s="11"/>
      <c r="B705" s="11">
        <v>38</v>
      </c>
      <c r="C705" s="11" t="s">
        <v>438</v>
      </c>
      <c r="D705" s="11">
        <v>2011</v>
      </c>
      <c r="E705" s="139">
        <v>300</v>
      </c>
    </row>
    <row r="706" spans="1:5" ht="12.75">
      <c r="A706" s="11"/>
      <c r="B706" s="11">
        <v>39</v>
      </c>
      <c r="C706" s="11" t="s">
        <v>439</v>
      </c>
      <c r="D706" s="11">
        <v>2012</v>
      </c>
      <c r="E706" s="139">
        <v>300</v>
      </c>
    </row>
    <row r="707" spans="1:5" ht="12.75">
      <c r="A707" s="11"/>
      <c r="B707" s="11">
        <v>40</v>
      </c>
      <c r="C707" s="11" t="s">
        <v>440</v>
      </c>
      <c r="D707" s="11">
        <v>2010</v>
      </c>
      <c r="E707" s="139">
        <v>940</v>
      </c>
    </row>
    <row r="708" spans="1:5" ht="12.75">
      <c r="A708" s="11"/>
      <c r="B708" s="11">
        <v>41</v>
      </c>
      <c r="C708" s="11" t="s">
        <v>441</v>
      </c>
      <c r="D708" s="11">
        <v>2010</v>
      </c>
      <c r="E708" s="139">
        <v>3697.5</v>
      </c>
    </row>
    <row r="709" spans="1:5" ht="12.75">
      <c r="A709" s="11"/>
      <c r="B709" s="11">
        <v>42</v>
      </c>
      <c r="C709" s="11" t="s">
        <v>442</v>
      </c>
      <c r="D709" s="11">
        <v>2010</v>
      </c>
      <c r="E709" s="139">
        <v>2500</v>
      </c>
    </row>
    <row r="710" spans="1:5" ht="12.75">
      <c r="A710" s="11"/>
      <c r="B710" s="11"/>
      <c r="C710" s="135" t="s">
        <v>11</v>
      </c>
      <c r="D710" s="11"/>
      <c r="E710" s="140">
        <f>SUM(E668:E709)</f>
        <v>68967.5</v>
      </c>
    </row>
    <row r="712" s="101" customFormat="1" ht="12.75"/>
    <row r="713" spans="1:5" ht="12.75">
      <c r="A713" s="11"/>
      <c r="B713" s="11"/>
      <c r="C713" s="520" t="s">
        <v>1362</v>
      </c>
      <c r="D713" s="520"/>
      <c r="E713" s="520"/>
    </row>
    <row r="714" spans="1:5" ht="12.75">
      <c r="A714" s="11"/>
      <c r="B714" s="11"/>
      <c r="C714" s="11" t="s">
        <v>1363</v>
      </c>
      <c r="D714" s="11"/>
      <c r="E714" s="139">
        <f>E372</f>
        <v>1191065.2999999998</v>
      </c>
    </row>
    <row r="715" spans="1:5" ht="12.75">
      <c r="A715" s="11"/>
      <c r="B715" s="11"/>
      <c r="C715" s="11" t="s">
        <v>1364</v>
      </c>
      <c r="D715" s="11"/>
      <c r="E715" s="139">
        <f>E651</f>
        <v>3936</v>
      </c>
    </row>
    <row r="716" spans="1:5" ht="12.75">
      <c r="A716" s="11"/>
      <c r="B716" s="11"/>
      <c r="C716" s="11" t="s">
        <v>1365</v>
      </c>
      <c r="D716" s="11"/>
      <c r="E716" s="139">
        <f>E710</f>
        <v>68967.5</v>
      </c>
    </row>
    <row r="717" spans="1:5" ht="12.75">
      <c r="A717" s="11"/>
      <c r="B717" s="11"/>
      <c r="C717" s="135" t="s">
        <v>275</v>
      </c>
      <c r="D717" s="11"/>
      <c r="E717" s="140">
        <f>SUM(E714:E716)</f>
        <v>1263968.7999999998</v>
      </c>
    </row>
  </sheetData>
  <sheetProtection/>
  <mergeCells count="82">
    <mergeCell ref="A254:D254"/>
    <mergeCell ref="B376:E376"/>
    <mergeCell ref="B365:E365"/>
    <mergeCell ref="A371:D371"/>
    <mergeCell ref="B436:E436"/>
    <mergeCell ref="B500:E500"/>
    <mergeCell ref="A519:D519"/>
    <mergeCell ref="B374:E374"/>
    <mergeCell ref="B425:E425"/>
    <mergeCell ref="B432:D432"/>
    <mergeCell ref="A439:D439"/>
    <mergeCell ref="A478:D478"/>
    <mergeCell ref="A574:D574"/>
    <mergeCell ref="B527:E527"/>
    <mergeCell ref="A536:D536"/>
    <mergeCell ref="A499:D499"/>
    <mergeCell ref="B440:E440"/>
    <mergeCell ref="B491:E491"/>
    <mergeCell ref="B524:E524"/>
    <mergeCell ref="A532:D532"/>
    <mergeCell ref="B479:E479"/>
    <mergeCell ref="C654:E654"/>
    <mergeCell ref="C713:E713"/>
    <mergeCell ref="A644:D644"/>
    <mergeCell ref="A636:D636"/>
    <mergeCell ref="B649:E649"/>
    <mergeCell ref="A523:D523"/>
    <mergeCell ref="B647:E647"/>
    <mergeCell ref="B537:E537"/>
    <mergeCell ref="A551:D551"/>
    <mergeCell ref="A651:D651"/>
    <mergeCell ref="B238:E238"/>
    <mergeCell ref="B637:E637"/>
    <mergeCell ref="B552:E552"/>
    <mergeCell ref="A240:D240"/>
    <mergeCell ref="B273:E273"/>
    <mergeCell ref="A325:D325"/>
    <mergeCell ref="B246:E246"/>
    <mergeCell ref="B326:E326"/>
    <mergeCell ref="B520:E520"/>
    <mergeCell ref="B3:E3"/>
    <mergeCell ref="B119:E119"/>
    <mergeCell ref="B433:E433"/>
    <mergeCell ref="B138:E138"/>
    <mergeCell ref="A435:D435"/>
    <mergeCell ref="A105:D105"/>
    <mergeCell ref="A189:D189"/>
    <mergeCell ref="A137:D137"/>
    <mergeCell ref="A94:D94"/>
    <mergeCell ref="B118:D118"/>
    <mergeCell ref="B5:E5"/>
    <mergeCell ref="B95:E95"/>
    <mergeCell ref="B665:E665"/>
    <mergeCell ref="B150:E150"/>
    <mergeCell ref="A170:D170"/>
    <mergeCell ref="A149:D149"/>
    <mergeCell ref="B106:E106"/>
    <mergeCell ref="B272:D272"/>
    <mergeCell ref="A364:D364"/>
    <mergeCell ref="B241:E241"/>
    <mergeCell ref="B171:E171"/>
    <mergeCell ref="B208:E208"/>
    <mergeCell ref="A214:D214"/>
    <mergeCell ref="B496:E496"/>
    <mergeCell ref="B190:E190"/>
    <mergeCell ref="A203:D203"/>
    <mergeCell ref="B255:E255"/>
    <mergeCell ref="A495:D495"/>
    <mergeCell ref="A490:D490"/>
    <mergeCell ref="A424:D424"/>
    <mergeCell ref="B204:E204"/>
    <mergeCell ref="A207:D207"/>
    <mergeCell ref="B667:E667"/>
    <mergeCell ref="B533:E533"/>
    <mergeCell ref="A233:D233"/>
    <mergeCell ref="B234:E234"/>
    <mergeCell ref="A237:B237"/>
    <mergeCell ref="B215:E215"/>
    <mergeCell ref="A245:D245"/>
    <mergeCell ref="B575:E57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SheetLayoutView="100" zoomScalePageLayoutView="0" workbookViewId="0" topLeftCell="A49">
      <selection activeCell="U53" sqref="U53"/>
    </sheetView>
  </sheetViews>
  <sheetFormatPr defaultColWidth="9.140625" defaultRowHeight="12.75"/>
  <cols>
    <col min="1" max="1" width="3.421875" style="25" customWidth="1"/>
    <col min="2" max="2" width="4.57421875" style="25" customWidth="1"/>
    <col min="3" max="3" width="14.421875" style="322" customWidth="1"/>
    <col min="4" max="4" width="12.57421875" style="25" customWidth="1"/>
    <col min="5" max="5" width="21.7109375" style="25" customWidth="1"/>
    <col min="6" max="6" width="11.421875" style="25" customWidth="1"/>
    <col min="7" max="7" width="21.00390625" style="25" customWidth="1"/>
    <col min="8" max="8" width="8.57421875" style="25" customWidth="1"/>
    <col min="9" max="9" width="9.28125" style="25" customWidth="1"/>
    <col min="10" max="10" width="7.140625" style="25" customWidth="1"/>
    <col min="11" max="11" width="7.57421875" style="25" customWidth="1"/>
    <col min="12" max="12" width="10.7109375" style="25" customWidth="1"/>
    <col min="13" max="13" width="12.8515625" style="25" customWidth="1"/>
    <col min="14" max="14" width="8.421875" style="25" customWidth="1"/>
    <col min="15" max="15" width="11.8515625" style="25" customWidth="1"/>
    <col min="16" max="16" width="16.00390625" style="25" customWidth="1"/>
    <col min="17" max="17" width="12.8515625" style="25" customWidth="1"/>
    <col min="18" max="18" width="11.140625" style="25" customWidth="1"/>
    <col min="19" max="19" width="20.28125" style="25" customWidth="1"/>
    <col min="20" max="20" width="17.00390625" style="294" customWidth="1"/>
    <col min="21" max="21" width="12.8515625" style="25" customWidth="1"/>
    <col min="22" max="22" width="16.28125" style="25" customWidth="1"/>
    <col min="23" max="23" width="10.7109375" style="148" customWidth="1"/>
    <col min="24" max="24" width="11.00390625" style="148" customWidth="1"/>
    <col min="25" max="25" width="11.7109375" style="148" customWidth="1"/>
    <col min="26" max="27" width="11.140625" style="148" customWidth="1"/>
    <col min="28" max="28" width="12.28125" style="69" customWidth="1"/>
    <col min="29" max="16384" width="9.140625" style="25" customWidth="1"/>
  </cols>
  <sheetData>
    <row r="1" spans="1:28" s="148" customFormat="1" ht="12.75" customHeight="1">
      <c r="A1" s="28" t="s">
        <v>1451</v>
      </c>
      <c r="B1" s="302"/>
      <c r="C1" s="320"/>
      <c r="D1" s="303"/>
      <c r="E1" s="303"/>
      <c r="F1" s="303"/>
      <c r="T1" s="294"/>
      <c r="AB1" s="301"/>
    </row>
    <row r="2" spans="3:28" s="148" customFormat="1" ht="13.5" customHeight="1" thickBot="1">
      <c r="C2" s="321"/>
      <c r="T2" s="294"/>
      <c r="Z2" s="528"/>
      <c r="AA2" s="528"/>
      <c r="AB2" s="528"/>
    </row>
    <row r="3" spans="1:28" s="326" customFormat="1" ht="23.25" customHeight="1">
      <c r="A3" s="324"/>
      <c r="B3" s="529" t="s">
        <v>12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1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</row>
    <row r="4" spans="1:28" s="326" customFormat="1" ht="12.75" customHeight="1">
      <c r="A4" s="540" t="s">
        <v>93</v>
      </c>
      <c r="B4" s="526" t="s">
        <v>93</v>
      </c>
      <c r="C4" s="537" t="s">
        <v>14</v>
      </c>
      <c r="D4" s="537" t="s">
        <v>15</v>
      </c>
      <c r="E4" s="537" t="s">
        <v>16</v>
      </c>
      <c r="F4" s="537" t="s">
        <v>17</v>
      </c>
      <c r="G4" s="537" t="s">
        <v>47</v>
      </c>
      <c r="H4" s="526" t="s">
        <v>18</v>
      </c>
      <c r="I4" s="526"/>
      <c r="J4" s="537" t="s">
        <v>19</v>
      </c>
      <c r="K4" s="537" t="s">
        <v>20</v>
      </c>
      <c r="L4" s="537" t="s">
        <v>21</v>
      </c>
      <c r="M4" s="537" t="s">
        <v>22</v>
      </c>
      <c r="N4" s="537" t="s">
        <v>23</v>
      </c>
      <c r="O4" s="533" t="s">
        <v>24</v>
      </c>
      <c r="P4" s="526" t="s">
        <v>313</v>
      </c>
      <c r="Q4" s="537" t="s">
        <v>38</v>
      </c>
      <c r="R4" s="526" t="s">
        <v>91</v>
      </c>
      <c r="S4" s="526" t="s">
        <v>25</v>
      </c>
      <c r="T4" s="545" t="s">
        <v>1418</v>
      </c>
      <c r="U4" s="526" t="s">
        <v>26</v>
      </c>
      <c r="V4" s="526"/>
      <c r="W4" s="526" t="s">
        <v>27</v>
      </c>
      <c r="X4" s="526"/>
      <c r="Y4" s="526" t="s">
        <v>28</v>
      </c>
      <c r="Z4" s="526"/>
      <c r="AA4" s="537" t="s">
        <v>1454</v>
      </c>
      <c r="AB4" s="543" t="s">
        <v>52</v>
      </c>
    </row>
    <row r="5" spans="1:28" s="326" customFormat="1" ht="26.25" customHeight="1">
      <c r="A5" s="541"/>
      <c r="B5" s="526"/>
      <c r="C5" s="538"/>
      <c r="D5" s="538"/>
      <c r="E5" s="538"/>
      <c r="F5" s="538"/>
      <c r="G5" s="538"/>
      <c r="H5" s="526"/>
      <c r="I5" s="526"/>
      <c r="J5" s="538"/>
      <c r="K5" s="538"/>
      <c r="L5" s="538"/>
      <c r="M5" s="538"/>
      <c r="N5" s="538"/>
      <c r="O5" s="534"/>
      <c r="P5" s="526"/>
      <c r="Q5" s="538"/>
      <c r="R5" s="526"/>
      <c r="S5" s="526"/>
      <c r="T5" s="545"/>
      <c r="U5" s="526"/>
      <c r="V5" s="526"/>
      <c r="W5" s="526"/>
      <c r="X5" s="526"/>
      <c r="Y5" s="526"/>
      <c r="Z5" s="526"/>
      <c r="AA5" s="538"/>
      <c r="AB5" s="543"/>
    </row>
    <row r="6" spans="1:28" s="326" customFormat="1" ht="34.5" customHeight="1" thickBot="1">
      <c r="A6" s="542"/>
      <c r="B6" s="536"/>
      <c r="C6" s="539"/>
      <c r="D6" s="539"/>
      <c r="E6" s="539"/>
      <c r="F6" s="539"/>
      <c r="G6" s="539"/>
      <c r="H6" s="325" t="s">
        <v>29</v>
      </c>
      <c r="I6" s="325" t="s">
        <v>30</v>
      </c>
      <c r="J6" s="539"/>
      <c r="K6" s="539"/>
      <c r="L6" s="539"/>
      <c r="M6" s="539"/>
      <c r="N6" s="539"/>
      <c r="O6" s="535"/>
      <c r="P6" s="536"/>
      <c r="Q6" s="539"/>
      <c r="R6" s="536"/>
      <c r="S6" s="536"/>
      <c r="T6" s="545"/>
      <c r="U6" s="325" t="s">
        <v>29</v>
      </c>
      <c r="V6" s="325" t="s">
        <v>30</v>
      </c>
      <c r="W6" s="325" t="s">
        <v>31</v>
      </c>
      <c r="X6" s="325" t="s">
        <v>32</v>
      </c>
      <c r="Y6" s="325" t="s">
        <v>31</v>
      </c>
      <c r="Z6" s="325" t="s">
        <v>32</v>
      </c>
      <c r="AA6" s="539"/>
      <c r="AB6" s="544"/>
    </row>
    <row r="7" spans="1:28" s="148" customFormat="1" ht="12.75" customHeight="1">
      <c r="A7" s="239">
        <v>1</v>
      </c>
      <c r="B7" s="459" t="s">
        <v>314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1"/>
    </row>
    <row r="8" spans="1:28" s="148" customFormat="1" ht="12.75" customHeight="1">
      <c r="A8" s="122"/>
      <c r="B8" s="20">
        <v>1</v>
      </c>
      <c r="C8" s="137" t="s">
        <v>394</v>
      </c>
      <c r="D8" s="137" t="s">
        <v>395</v>
      </c>
      <c r="E8" s="20" t="s">
        <v>396</v>
      </c>
      <c r="F8" s="137" t="s">
        <v>397</v>
      </c>
      <c r="G8" s="137" t="s">
        <v>398</v>
      </c>
      <c r="H8" s="20"/>
      <c r="I8" s="20"/>
      <c r="J8" s="20">
        <v>2488</v>
      </c>
      <c r="K8" s="20">
        <v>2007</v>
      </c>
      <c r="L8" s="20"/>
      <c r="M8" s="20"/>
      <c r="N8" s="20">
        <v>5</v>
      </c>
      <c r="O8" s="20"/>
      <c r="P8" s="20">
        <v>2805</v>
      </c>
      <c r="Q8" s="20"/>
      <c r="R8" s="20"/>
      <c r="S8" s="20"/>
      <c r="T8" s="266">
        <v>51600</v>
      </c>
      <c r="U8" s="20"/>
      <c r="V8" s="59"/>
      <c r="W8" s="138" t="s">
        <v>403</v>
      </c>
      <c r="X8" s="138" t="s">
        <v>404</v>
      </c>
      <c r="Y8" s="138" t="s">
        <v>405</v>
      </c>
      <c r="Z8" s="138" t="s">
        <v>406</v>
      </c>
      <c r="AA8" s="138" t="s">
        <v>1456</v>
      </c>
      <c r="AB8" s="82" t="s">
        <v>1456</v>
      </c>
    </row>
    <row r="9" spans="1:28" s="148" customFormat="1" ht="12.75" customHeight="1">
      <c r="A9" s="122"/>
      <c r="B9" s="20">
        <v>2</v>
      </c>
      <c r="C9" s="137" t="s">
        <v>399</v>
      </c>
      <c r="D9" s="137" t="s">
        <v>400</v>
      </c>
      <c r="E9" s="20" t="s">
        <v>401</v>
      </c>
      <c r="F9" s="137" t="s">
        <v>1322</v>
      </c>
      <c r="G9" s="137" t="s">
        <v>402</v>
      </c>
      <c r="H9" s="20"/>
      <c r="I9" s="20"/>
      <c r="J9" s="20">
        <v>1798</v>
      </c>
      <c r="K9" s="20">
        <v>2013</v>
      </c>
      <c r="L9" s="20"/>
      <c r="M9" s="20"/>
      <c r="N9" s="20">
        <v>5</v>
      </c>
      <c r="O9" s="20"/>
      <c r="P9" s="20">
        <v>1798</v>
      </c>
      <c r="Q9" s="20"/>
      <c r="R9" s="20"/>
      <c r="S9" s="20"/>
      <c r="T9" s="266">
        <v>50100</v>
      </c>
      <c r="U9" s="20"/>
      <c r="V9" s="59"/>
      <c r="W9" s="138" t="s">
        <v>407</v>
      </c>
      <c r="X9" s="138" t="s">
        <v>408</v>
      </c>
      <c r="Y9" s="138" t="s">
        <v>407</v>
      </c>
      <c r="Z9" s="138" t="s">
        <v>408</v>
      </c>
      <c r="AA9" s="138" t="s">
        <v>1456</v>
      </c>
      <c r="AB9" s="82" t="s">
        <v>1456</v>
      </c>
    </row>
    <row r="10" spans="1:28" s="148" customFormat="1" ht="20.25" customHeight="1">
      <c r="A10" s="122"/>
      <c r="B10" s="20">
        <v>3</v>
      </c>
      <c r="C10" s="282" t="s">
        <v>1300</v>
      </c>
      <c r="D10" s="282" t="s">
        <v>1301</v>
      </c>
      <c r="E10" s="282" t="s">
        <v>1302</v>
      </c>
      <c r="F10" s="282" t="s">
        <v>1303</v>
      </c>
      <c r="G10" s="282" t="s">
        <v>1411</v>
      </c>
      <c r="H10" s="282"/>
      <c r="I10" s="282"/>
      <c r="J10" s="282">
        <v>442.9</v>
      </c>
      <c r="K10" s="282">
        <v>2012</v>
      </c>
      <c r="L10" s="282" t="s">
        <v>1304</v>
      </c>
      <c r="M10" s="282" t="s">
        <v>1305</v>
      </c>
      <c r="N10" s="282">
        <v>1</v>
      </c>
      <c r="O10" s="282">
        <v>521</v>
      </c>
      <c r="P10" s="282">
        <v>665</v>
      </c>
      <c r="Q10" s="282"/>
      <c r="R10" s="282" t="s">
        <v>1319</v>
      </c>
      <c r="S10" s="282" t="s">
        <v>1320</v>
      </c>
      <c r="T10" s="249">
        <v>19300</v>
      </c>
      <c r="U10" s="282"/>
      <c r="V10" s="210"/>
      <c r="W10" s="323" t="s">
        <v>1429</v>
      </c>
      <c r="X10" s="323" t="s">
        <v>1430</v>
      </c>
      <c r="Y10" s="323" t="s">
        <v>1429</v>
      </c>
      <c r="Z10" s="323" t="s">
        <v>1430</v>
      </c>
      <c r="AA10" s="323" t="s">
        <v>1455</v>
      </c>
      <c r="AB10" s="327" t="s">
        <v>61</v>
      </c>
    </row>
    <row r="11" spans="1:28" s="148" customFormat="1" ht="24" customHeight="1">
      <c r="A11" s="122"/>
      <c r="B11" s="20">
        <v>4</v>
      </c>
      <c r="C11" s="282" t="s">
        <v>1306</v>
      </c>
      <c r="D11" s="282" t="s">
        <v>1307</v>
      </c>
      <c r="E11" s="282" t="s">
        <v>1308</v>
      </c>
      <c r="F11" s="282" t="s">
        <v>1328</v>
      </c>
      <c r="G11" s="282" t="s">
        <v>1412</v>
      </c>
      <c r="H11" s="282"/>
      <c r="I11" s="282"/>
      <c r="J11" s="282"/>
      <c r="K11" s="282">
        <v>2013</v>
      </c>
      <c r="L11" s="282" t="s">
        <v>1309</v>
      </c>
      <c r="M11" s="282" t="s">
        <v>736</v>
      </c>
      <c r="N11" s="282">
        <v>0</v>
      </c>
      <c r="O11" s="282">
        <v>350</v>
      </c>
      <c r="P11" s="282">
        <v>750</v>
      </c>
      <c r="Q11" s="282"/>
      <c r="R11" s="282"/>
      <c r="S11" s="282"/>
      <c r="T11" s="249">
        <v>6900</v>
      </c>
      <c r="U11" s="282"/>
      <c r="V11" s="282"/>
      <c r="W11" s="323" t="s">
        <v>1431</v>
      </c>
      <c r="X11" s="323" t="s">
        <v>191</v>
      </c>
      <c r="Y11" s="323" t="s">
        <v>1432</v>
      </c>
      <c r="Z11" s="323" t="s">
        <v>1433</v>
      </c>
      <c r="AA11" s="323" t="s">
        <v>1455</v>
      </c>
      <c r="AB11" s="327" t="s">
        <v>61</v>
      </c>
    </row>
    <row r="12" spans="1:28" s="148" customFormat="1" ht="24.75" customHeight="1">
      <c r="A12" s="122"/>
      <c r="B12" s="20">
        <v>5</v>
      </c>
      <c r="C12" s="282" t="s">
        <v>1310</v>
      </c>
      <c r="D12" s="282">
        <v>2700</v>
      </c>
      <c r="E12" s="282" t="s">
        <v>1311</v>
      </c>
      <c r="F12" s="282" t="s">
        <v>1329</v>
      </c>
      <c r="G12" s="282" t="s">
        <v>1414</v>
      </c>
      <c r="H12" s="283"/>
      <c r="I12" s="283"/>
      <c r="J12" s="282"/>
      <c r="K12" s="282">
        <v>2013</v>
      </c>
      <c r="L12" s="282" t="s">
        <v>1312</v>
      </c>
      <c r="M12" s="282" t="s">
        <v>1313</v>
      </c>
      <c r="N12" s="282">
        <v>0</v>
      </c>
      <c r="O12" s="282">
        <v>470</v>
      </c>
      <c r="P12" s="282">
        <v>2270</v>
      </c>
      <c r="Q12" s="282"/>
      <c r="R12" s="282"/>
      <c r="S12" s="282"/>
      <c r="T12" s="296">
        <v>7800</v>
      </c>
      <c r="U12" s="282"/>
      <c r="V12" s="282"/>
      <c r="W12" s="323" t="s">
        <v>1434</v>
      </c>
      <c r="X12" s="323" t="s">
        <v>1435</v>
      </c>
      <c r="Y12" s="323" t="s">
        <v>1434</v>
      </c>
      <c r="Z12" s="323" t="s">
        <v>1436</v>
      </c>
      <c r="AA12" s="323" t="s">
        <v>1455</v>
      </c>
      <c r="AB12" s="327" t="s">
        <v>61</v>
      </c>
    </row>
    <row r="13" spans="1:28" s="148" customFormat="1" ht="26.25" customHeight="1">
      <c r="A13" s="122"/>
      <c r="B13" s="20">
        <v>6</v>
      </c>
      <c r="C13" s="282" t="s">
        <v>1314</v>
      </c>
      <c r="D13" s="282" t="s">
        <v>1315</v>
      </c>
      <c r="E13" s="282" t="s">
        <v>1316</v>
      </c>
      <c r="F13" s="282" t="s">
        <v>1317</v>
      </c>
      <c r="G13" s="282" t="s">
        <v>1413</v>
      </c>
      <c r="H13" s="282"/>
      <c r="I13" s="282"/>
      <c r="J13" s="282"/>
      <c r="K13" s="282">
        <v>2014</v>
      </c>
      <c r="L13" s="282" t="s">
        <v>1318</v>
      </c>
      <c r="M13" s="282" t="s">
        <v>736</v>
      </c>
      <c r="N13" s="282">
        <v>0</v>
      </c>
      <c r="O13" s="282">
        <v>495</v>
      </c>
      <c r="P13" s="282">
        <v>750</v>
      </c>
      <c r="Q13" s="282"/>
      <c r="R13" s="282"/>
      <c r="S13" s="282"/>
      <c r="T13" s="296">
        <v>6400</v>
      </c>
      <c r="U13" s="282"/>
      <c r="V13" s="282"/>
      <c r="W13" s="323" t="s">
        <v>1447</v>
      </c>
      <c r="X13" s="323" t="s">
        <v>1448</v>
      </c>
      <c r="Y13" s="323" t="s">
        <v>1447</v>
      </c>
      <c r="Z13" s="323" t="s">
        <v>1448</v>
      </c>
      <c r="AA13" s="323" t="s">
        <v>1455</v>
      </c>
      <c r="AB13" s="327" t="s">
        <v>61</v>
      </c>
    </row>
    <row r="14" spans="1:28" s="148" customFormat="1" ht="12.75" customHeight="1">
      <c r="A14" s="159">
        <v>2</v>
      </c>
      <c r="B14" s="504" t="s">
        <v>1128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</row>
    <row r="15" spans="1:28" s="148" customFormat="1" ht="12.75" customHeight="1">
      <c r="A15" s="122"/>
      <c r="B15" s="20">
        <v>7</v>
      </c>
      <c r="C15" s="137" t="s">
        <v>514</v>
      </c>
      <c r="D15" s="137" t="s">
        <v>1129</v>
      </c>
      <c r="E15" s="20" t="s">
        <v>1130</v>
      </c>
      <c r="F15" s="137" t="s">
        <v>1323</v>
      </c>
      <c r="G15" s="137" t="s">
        <v>402</v>
      </c>
      <c r="H15" s="20"/>
      <c r="I15" s="328"/>
      <c r="J15" s="240" t="s">
        <v>1131</v>
      </c>
      <c r="K15" s="20">
        <v>2012</v>
      </c>
      <c r="L15" s="20" t="s">
        <v>1132</v>
      </c>
      <c r="M15" s="20" t="s">
        <v>1133</v>
      </c>
      <c r="N15" s="20">
        <v>9</v>
      </c>
      <c r="O15" s="20">
        <v>900</v>
      </c>
      <c r="P15" s="20" t="s">
        <v>1134</v>
      </c>
      <c r="Q15" s="46" t="s">
        <v>205</v>
      </c>
      <c r="R15" s="20">
        <v>132200</v>
      </c>
      <c r="S15" s="20"/>
      <c r="T15" s="266">
        <v>52100</v>
      </c>
      <c r="U15" s="20"/>
      <c r="V15" s="20"/>
      <c r="W15" s="138" t="s">
        <v>1135</v>
      </c>
      <c r="X15" s="138" t="s">
        <v>1133</v>
      </c>
      <c r="Y15" s="138" t="s">
        <v>1135</v>
      </c>
      <c r="Z15" s="138" t="s">
        <v>1133</v>
      </c>
      <c r="AA15" s="138" t="s">
        <v>1456</v>
      </c>
      <c r="AB15" s="81" t="s">
        <v>205</v>
      </c>
    </row>
    <row r="16" spans="1:28" s="148" customFormat="1" ht="12.75" customHeight="1">
      <c r="A16" s="159">
        <v>3</v>
      </c>
      <c r="B16" s="504" t="s">
        <v>563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</row>
    <row r="17" spans="1:28" s="148" customFormat="1" ht="12.75" customHeight="1">
      <c r="A17" s="122"/>
      <c r="B17" s="20">
        <v>8</v>
      </c>
      <c r="C17" s="137" t="s">
        <v>564</v>
      </c>
      <c r="D17" s="137" t="s">
        <v>565</v>
      </c>
      <c r="E17" s="20" t="s">
        <v>566</v>
      </c>
      <c r="F17" s="137" t="s">
        <v>1324</v>
      </c>
      <c r="G17" s="137" t="s">
        <v>83</v>
      </c>
      <c r="H17" s="20" t="s">
        <v>567</v>
      </c>
      <c r="I17" s="328" t="s">
        <v>567</v>
      </c>
      <c r="J17" s="20">
        <v>1995</v>
      </c>
      <c r="K17" s="20">
        <v>2006</v>
      </c>
      <c r="L17" s="20" t="s">
        <v>568</v>
      </c>
      <c r="M17" s="46" t="s">
        <v>569</v>
      </c>
      <c r="N17" s="20">
        <v>9</v>
      </c>
      <c r="O17" s="20"/>
      <c r="P17" s="20" t="s">
        <v>570</v>
      </c>
      <c r="Q17" s="46" t="s">
        <v>61</v>
      </c>
      <c r="R17" s="329">
        <v>594480</v>
      </c>
      <c r="S17" s="20" t="s">
        <v>571</v>
      </c>
      <c r="T17" s="266">
        <v>14800</v>
      </c>
      <c r="U17" s="20" t="s">
        <v>572</v>
      </c>
      <c r="V17" s="330">
        <v>1299</v>
      </c>
      <c r="W17" s="138" t="s">
        <v>1420</v>
      </c>
      <c r="X17" s="138" t="s">
        <v>1421</v>
      </c>
      <c r="Y17" s="138" t="s">
        <v>1420</v>
      </c>
      <c r="Z17" s="138" t="s">
        <v>1421</v>
      </c>
      <c r="AA17" s="138" t="s">
        <v>1456</v>
      </c>
      <c r="AB17" s="81" t="s">
        <v>61</v>
      </c>
    </row>
    <row r="18" spans="1:28" s="148" customFormat="1" ht="12.75" customHeight="1">
      <c r="A18" s="159">
        <v>4</v>
      </c>
      <c r="B18" s="504" t="s">
        <v>58</v>
      </c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</row>
    <row r="19" spans="1:28" s="148" customFormat="1" ht="12.75" customHeight="1">
      <c r="A19" s="122"/>
      <c r="B19" s="20">
        <v>9</v>
      </c>
      <c r="C19" s="20" t="s">
        <v>79</v>
      </c>
      <c r="D19" s="20" t="s">
        <v>80</v>
      </c>
      <c r="E19" s="20" t="s">
        <v>81</v>
      </c>
      <c r="F19" s="20" t="s">
        <v>82</v>
      </c>
      <c r="G19" s="20" t="s">
        <v>83</v>
      </c>
      <c r="H19" s="20" t="s">
        <v>84</v>
      </c>
      <c r="I19" s="20" t="s">
        <v>84</v>
      </c>
      <c r="J19" s="20">
        <v>1997</v>
      </c>
      <c r="K19" s="20">
        <v>2012</v>
      </c>
      <c r="L19" s="20" t="s">
        <v>85</v>
      </c>
      <c r="M19" s="20" t="s">
        <v>86</v>
      </c>
      <c r="N19" s="20">
        <v>9</v>
      </c>
      <c r="O19" s="20" t="s">
        <v>84</v>
      </c>
      <c r="P19" s="20">
        <v>2774</v>
      </c>
      <c r="Q19" s="20" t="s">
        <v>61</v>
      </c>
      <c r="R19" s="20" t="s">
        <v>87</v>
      </c>
      <c r="S19" s="20" t="s">
        <v>88</v>
      </c>
      <c r="T19" s="125">
        <v>52600</v>
      </c>
      <c r="U19" s="20" t="s">
        <v>84</v>
      </c>
      <c r="V19" s="59" t="s">
        <v>84</v>
      </c>
      <c r="W19" s="20" t="s">
        <v>89</v>
      </c>
      <c r="X19" s="20" t="s">
        <v>90</v>
      </c>
      <c r="Y19" s="20" t="s">
        <v>89</v>
      </c>
      <c r="Z19" s="20" t="s">
        <v>90</v>
      </c>
      <c r="AA19" s="20" t="s">
        <v>1456</v>
      </c>
      <c r="AB19" s="82" t="s">
        <v>205</v>
      </c>
    </row>
    <row r="20" spans="1:28" s="148" customFormat="1" ht="12.75" customHeight="1">
      <c r="A20" s="268">
        <v>5</v>
      </c>
      <c r="B20" s="547" t="s">
        <v>1336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</row>
    <row r="21" spans="1:28" s="148" customFormat="1" ht="12.75" customHeight="1">
      <c r="A21" s="122"/>
      <c r="B21" s="20">
        <v>10</v>
      </c>
      <c r="C21" s="20" t="s">
        <v>187</v>
      </c>
      <c r="D21" s="20" t="s">
        <v>188</v>
      </c>
      <c r="E21" s="20" t="s">
        <v>189</v>
      </c>
      <c r="F21" s="20" t="s">
        <v>190</v>
      </c>
      <c r="G21" s="20" t="s">
        <v>213</v>
      </c>
      <c r="H21" s="20" t="s">
        <v>84</v>
      </c>
      <c r="I21" s="20" t="s">
        <v>84</v>
      </c>
      <c r="J21" s="20">
        <v>1.9</v>
      </c>
      <c r="K21" s="20">
        <v>1993</v>
      </c>
      <c r="L21" s="304">
        <v>34332</v>
      </c>
      <c r="M21" s="304" t="s">
        <v>191</v>
      </c>
      <c r="N21" s="20">
        <v>9</v>
      </c>
      <c r="O21" s="20">
        <v>995</v>
      </c>
      <c r="P21" s="20">
        <v>2575</v>
      </c>
      <c r="Q21" s="20" t="s">
        <v>61</v>
      </c>
      <c r="R21" s="20" t="s">
        <v>201</v>
      </c>
      <c r="S21" s="20" t="s">
        <v>202</v>
      </c>
      <c r="T21" s="125"/>
      <c r="U21" s="20" t="s">
        <v>84</v>
      </c>
      <c r="V21" s="20" t="s">
        <v>84</v>
      </c>
      <c r="W21" s="20" t="s">
        <v>203</v>
      </c>
      <c r="X21" s="20" t="s">
        <v>204</v>
      </c>
      <c r="Y21" s="20"/>
      <c r="Z21" s="20"/>
      <c r="AA21" s="20" t="s">
        <v>1456</v>
      </c>
      <c r="AB21" s="81" t="s">
        <v>205</v>
      </c>
    </row>
    <row r="22" spans="1:28" s="148" customFormat="1" ht="12.75" customHeight="1">
      <c r="A22" s="122"/>
      <c r="B22" s="20">
        <v>11</v>
      </c>
      <c r="C22" s="20" t="s">
        <v>192</v>
      </c>
      <c r="D22" s="20" t="s">
        <v>193</v>
      </c>
      <c r="E22" s="20" t="s">
        <v>194</v>
      </c>
      <c r="F22" s="20" t="s">
        <v>200</v>
      </c>
      <c r="G22" s="20" t="s">
        <v>213</v>
      </c>
      <c r="H22" s="20" t="s">
        <v>84</v>
      </c>
      <c r="I22" s="20" t="s">
        <v>84</v>
      </c>
      <c r="J22" s="20">
        <v>2.2</v>
      </c>
      <c r="K22" s="20">
        <v>2005</v>
      </c>
      <c r="L22" s="304">
        <v>38624</v>
      </c>
      <c r="M22" s="304" t="s">
        <v>195</v>
      </c>
      <c r="N22" s="20">
        <v>9</v>
      </c>
      <c r="O22" s="20">
        <v>800</v>
      </c>
      <c r="P22" s="20">
        <v>2900</v>
      </c>
      <c r="Q22" s="20" t="s">
        <v>61</v>
      </c>
      <c r="R22" s="20" t="s">
        <v>206</v>
      </c>
      <c r="S22" s="20" t="s">
        <v>202</v>
      </c>
      <c r="T22" s="125">
        <v>16300</v>
      </c>
      <c r="U22" s="20" t="s">
        <v>84</v>
      </c>
      <c r="V22" s="20" t="s">
        <v>84</v>
      </c>
      <c r="W22" s="20" t="s">
        <v>207</v>
      </c>
      <c r="X22" s="20" t="s">
        <v>208</v>
      </c>
      <c r="Y22" s="20" t="s">
        <v>209</v>
      </c>
      <c r="Z22" s="20" t="s">
        <v>1422</v>
      </c>
      <c r="AA22" s="20" t="s">
        <v>1456</v>
      </c>
      <c r="AB22" s="81" t="s">
        <v>205</v>
      </c>
    </row>
    <row r="23" spans="1:28" s="148" customFormat="1" ht="12.75" customHeight="1">
      <c r="A23" s="122"/>
      <c r="B23" s="20">
        <v>12</v>
      </c>
      <c r="C23" s="20" t="s">
        <v>187</v>
      </c>
      <c r="D23" s="20" t="s">
        <v>196</v>
      </c>
      <c r="E23" s="20" t="s">
        <v>197</v>
      </c>
      <c r="F23" s="20" t="s">
        <v>198</v>
      </c>
      <c r="G23" s="20" t="s">
        <v>213</v>
      </c>
      <c r="H23" s="20" t="s">
        <v>84</v>
      </c>
      <c r="I23" s="20" t="s">
        <v>84</v>
      </c>
      <c r="J23" s="20">
        <v>1968</v>
      </c>
      <c r="K23" s="20">
        <v>2012</v>
      </c>
      <c r="L23" s="304">
        <v>41360</v>
      </c>
      <c r="M23" s="20" t="s">
        <v>199</v>
      </c>
      <c r="N23" s="20">
        <v>9</v>
      </c>
      <c r="O23" s="20">
        <v>899</v>
      </c>
      <c r="P23" s="20">
        <v>2800</v>
      </c>
      <c r="Q23" s="20" t="s">
        <v>61</v>
      </c>
      <c r="R23" s="20" t="s">
        <v>210</v>
      </c>
      <c r="S23" s="20" t="s">
        <v>202</v>
      </c>
      <c r="T23" s="266">
        <v>69600</v>
      </c>
      <c r="U23" s="20"/>
      <c r="V23" s="20"/>
      <c r="W23" s="20" t="s">
        <v>211</v>
      </c>
      <c r="X23" s="20" t="s">
        <v>212</v>
      </c>
      <c r="Y23" s="20" t="s">
        <v>211</v>
      </c>
      <c r="Z23" s="20" t="s">
        <v>212</v>
      </c>
      <c r="AA23" s="20" t="s">
        <v>1456</v>
      </c>
      <c r="AB23" s="81" t="s">
        <v>205</v>
      </c>
    </row>
    <row r="24" spans="1:28" s="148" customFormat="1" ht="12.75" customHeight="1">
      <c r="A24" s="159">
        <v>6</v>
      </c>
      <c r="B24" s="504" t="s">
        <v>1335</v>
      </c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</row>
    <row r="25" spans="1:28" s="148" customFormat="1" ht="13.5" customHeight="1">
      <c r="A25" s="122"/>
      <c r="B25" s="20">
        <v>13</v>
      </c>
      <c r="C25" s="20" t="s">
        <v>305</v>
      </c>
      <c r="D25" s="20" t="s">
        <v>306</v>
      </c>
      <c r="E25" s="20" t="s">
        <v>307</v>
      </c>
      <c r="F25" s="20" t="s">
        <v>308</v>
      </c>
      <c r="G25" s="20" t="s">
        <v>213</v>
      </c>
      <c r="H25" s="20" t="s">
        <v>84</v>
      </c>
      <c r="I25" s="20" t="s">
        <v>84</v>
      </c>
      <c r="J25" s="20">
        <v>1560</v>
      </c>
      <c r="K25" s="20">
        <v>2010</v>
      </c>
      <c r="L25" s="20" t="s">
        <v>309</v>
      </c>
      <c r="M25" s="20" t="s">
        <v>310</v>
      </c>
      <c r="N25" s="20">
        <v>5</v>
      </c>
      <c r="O25" s="20">
        <v>514</v>
      </c>
      <c r="P25" s="20">
        <v>2040</v>
      </c>
      <c r="Q25" s="20" t="s">
        <v>205</v>
      </c>
      <c r="R25" s="20">
        <v>22769</v>
      </c>
      <c r="S25" s="20" t="s">
        <v>84</v>
      </c>
      <c r="T25" s="266">
        <v>23400</v>
      </c>
      <c r="U25" s="20" t="s">
        <v>84</v>
      </c>
      <c r="V25" s="20" t="s">
        <v>84</v>
      </c>
      <c r="W25" s="20" t="s">
        <v>311</v>
      </c>
      <c r="X25" s="20" t="s">
        <v>312</v>
      </c>
      <c r="Y25" s="20" t="s">
        <v>311</v>
      </c>
      <c r="Z25" s="20" t="s">
        <v>312</v>
      </c>
      <c r="AA25" s="20" t="s">
        <v>1456</v>
      </c>
      <c r="AB25" s="81" t="s">
        <v>205</v>
      </c>
    </row>
    <row r="26" spans="1:28" s="148" customFormat="1" ht="13.5" customHeight="1">
      <c r="A26" s="269">
        <v>7</v>
      </c>
      <c r="B26" s="504" t="s">
        <v>1164</v>
      </c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</row>
    <row r="27" spans="1:28" s="148" customFormat="1" ht="13.5" customHeight="1">
      <c r="A27" s="122"/>
      <c r="B27" s="20">
        <v>14</v>
      </c>
      <c r="C27" s="20" t="s">
        <v>1261</v>
      </c>
      <c r="D27" s="20" t="s">
        <v>1262</v>
      </c>
      <c r="E27" s="20" t="s">
        <v>1263</v>
      </c>
      <c r="F27" s="20" t="s">
        <v>1325</v>
      </c>
      <c r="G27" s="20" t="s">
        <v>83</v>
      </c>
      <c r="H27" s="20" t="s">
        <v>84</v>
      </c>
      <c r="I27" s="20" t="s">
        <v>84</v>
      </c>
      <c r="J27" s="20">
        <v>2197</v>
      </c>
      <c r="K27" s="20">
        <v>2005</v>
      </c>
      <c r="L27" s="20" t="s">
        <v>1264</v>
      </c>
      <c r="M27" s="20" t="s">
        <v>1265</v>
      </c>
      <c r="N27" s="20">
        <v>9</v>
      </c>
      <c r="O27" s="20" t="s">
        <v>1266</v>
      </c>
      <c r="P27" s="20">
        <v>2900</v>
      </c>
      <c r="Q27" s="20" t="s">
        <v>61</v>
      </c>
      <c r="R27" s="20"/>
      <c r="S27" s="20" t="s">
        <v>1279</v>
      </c>
      <c r="T27" s="249">
        <v>11600</v>
      </c>
      <c r="U27" s="20" t="s">
        <v>1280</v>
      </c>
      <c r="V27" s="210">
        <v>650</v>
      </c>
      <c r="W27" s="46" t="s">
        <v>1425</v>
      </c>
      <c r="X27" s="46" t="s">
        <v>1426</v>
      </c>
      <c r="Y27" s="46" t="s">
        <v>1425</v>
      </c>
      <c r="Z27" s="46" t="s">
        <v>1426</v>
      </c>
      <c r="AA27" s="46" t="s">
        <v>1456</v>
      </c>
      <c r="AB27" s="81" t="s">
        <v>205</v>
      </c>
    </row>
    <row r="28" spans="1:28" s="148" customFormat="1" ht="13.5" customHeight="1">
      <c r="A28" s="122"/>
      <c r="B28" s="20">
        <v>15</v>
      </c>
      <c r="C28" s="20" t="s">
        <v>1267</v>
      </c>
      <c r="D28" s="20" t="s">
        <v>1268</v>
      </c>
      <c r="E28" s="20" t="s">
        <v>1269</v>
      </c>
      <c r="F28" s="20" t="s">
        <v>1326</v>
      </c>
      <c r="G28" s="20" t="s">
        <v>963</v>
      </c>
      <c r="H28" s="20" t="s">
        <v>84</v>
      </c>
      <c r="I28" s="20" t="s">
        <v>84</v>
      </c>
      <c r="J28" s="20" t="s">
        <v>84</v>
      </c>
      <c r="K28" s="20">
        <v>2008</v>
      </c>
      <c r="L28" s="20" t="s">
        <v>1270</v>
      </c>
      <c r="M28" s="20" t="s">
        <v>1271</v>
      </c>
      <c r="N28" s="20">
        <v>0</v>
      </c>
      <c r="O28" s="20" t="s">
        <v>1272</v>
      </c>
      <c r="P28" s="20" t="s">
        <v>84</v>
      </c>
      <c r="Q28" s="20" t="s">
        <v>61</v>
      </c>
      <c r="R28" s="20"/>
      <c r="S28" s="20" t="s">
        <v>84</v>
      </c>
      <c r="T28" s="249"/>
      <c r="U28" s="20" t="s">
        <v>84</v>
      </c>
      <c r="V28" s="20" t="s">
        <v>84</v>
      </c>
      <c r="W28" s="46" t="s">
        <v>1427</v>
      </c>
      <c r="X28" s="46" t="s">
        <v>1428</v>
      </c>
      <c r="Y28" s="46" t="s">
        <v>530</v>
      </c>
      <c r="Z28" s="46" t="s">
        <v>530</v>
      </c>
      <c r="AA28" s="46" t="s">
        <v>1455</v>
      </c>
      <c r="AB28" s="81" t="s">
        <v>205</v>
      </c>
    </row>
    <row r="29" spans="1:28" s="148" customFormat="1" ht="38.25">
      <c r="A29" s="122"/>
      <c r="B29" s="20">
        <v>16</v>
      </c>
      <c r="C29" s="20" t="s">
        <v>1273</v>
      </c>
      <c r="D29" s="20" t="s">
        <v>1274</v>
      </c>
      <c r="E29" s="20" t="s">
        <v>1275</v>
      </c>
      <c r="F29" s="20" t="s">
        <v>1327</v>
      </c>
      <c r="G29" s="20" t="s">
        <v>83</v>
      </c>
      <c r="H29" s="270"/>
      <c r="I29" s="270"/>
      <c r="J29" s="20">
        <v>1995</v>
      </c>
      <c r="K29" s="20">
        <v>2014</v>
      </c>
      <c r="L29" s="20" t="s">
        <v>1276</v>
      </c>
      <c r="M29" s="20" t="s">
        <v>1277</v>
      </c>
      <c r="N29" s="20">
        <v>9</v>
      </c>
      <c r="O29" s="20" t="s">
        <v>1278</v>
      </c>
      <c r="P29" s="20">
        <v>3055</v>
      </c>
      <c r="Q29" s="20" t="s">
        <v>61</v>
      </c>
      <c r="R29" s="20"/>
      <c r="S29" s="20" t="s">
        <v>1279</v>
      </c>
      <c r="T29" s="266">
        <v>77500</v>
      </c>
      <c r="U29" s="20"/>
      <c r="V29" s="20"/>
      <c r="W29" s="46" t="s">
        <v>1419</v>
      </c>
      <c r="X29" s="46" t="s">
        <v>1446</v>
      </c>
      <c r="Y29" s="46" t="s">
        <v>1419</v>
      </c>
      <c r="Z29" s="46" t="s">
        <v>1446</v>
      </c>
      <c r="AA29" s="46" t="s">
        <v>1456</v>
      </c>
      <c r="AB29" s="81" t="s">
        <v>205</v>
      </c>
    </row>
    <row r="30" spans="1:28" s="148" customFormat="1" ht="12.75" customHeight="1">
      <c r="A30" s="159">
        <v>8</v>
      </c>
      <c r="B30" s="504" t="s">
        <v>458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</row>
    <row r="31" spans="1:28" s="148" customFormat="1" ht="12.75" customHeight="1">
      <c r="A31" s="122"/>
      <c r="B31" s="20">
        <v>17</v>
      </c>
      <c r="C31" s="137" t="s">
        <v>500</v>
      </c>
      <c r="D31" s="137" t="s">
        <v>501</v>
      </c>
      <c r="E31" s="20" t="s">
        <v>502</v>
      </c>
      <c r="F31" s="137" t="s">
        <v>503</v>
      </c>
      <c r="G31" s="137" t="s">
        <v>402</v>
      </c>
      <c r="H31" s="20" t="s">
        <v>84</v>
      </c>
      <c r="I31" s="20" t="s">
        <v>84</v>
      </c>
      <c r="J31" s="20">
        <v>1.6</v>
      </c>
      <c r="K31" s="20">
        <v>2013</v>
      </c>
      <c r="L31" s="20" t="s">
        <v>504</v>
      </c>
      <c r="M31" s="20" t="s">
        <v>505</v>
      </c>
      <c r="N31" s="20">
        <v>5</v>
      </c>
      <c r="O31" s="20"/>
      <c r="P31" s="20"/>
      <c r="Q31" s="46" t="s">
        <v>61</v>
      </c>
      <c r="R31" s="20">
        <v>49000</v>
      </c>
      <c r="S31" s="20" t="s">
        <v>506</v>
      </c>
      <c r="T31" s="266">
        <v>33600</v>
      </c>
      <c r="U31" s="20"/>
      <c r="V31" s="20"/>
      <c r="W31" s="138" t="s">
        <v>1110</v>
      </c>
      <c r="X31" s="138" t="s">
        <v>1321</v>
      </c>
      <c r="Y31" s="138" t="s">
        <v>1110</v>
      </c>
      <c r="Z31" s="138" t="s">
        <v>1321</v>
      </c>
      <c r="AA31" s="138" t="s">
        <v>1456</v>
      </c>
      <c r="AB31" s="82" t="s">
        <v>61</v>
      </c>
    </row>
    <row r="32" spans="1:28" s="148" customFormat="1" ht="12.75" customHeight="1">
      <c r="A32" s="159">
        <v>9</v>
      </c>
      <c r="B32" s="504" t="s">
        <v>507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</row>
    <row r="33" spans="1:28" s="148" customFormat="1" ht="12.75" customHeight="1">
      <c r="A33" s="122"/>
      <c r="B33" s="20">
        <v>18</v>
      </c>
      <c r="C33" s="20" t="s">
        <v>509</v>
      </c>
      <c r="D33" s="20" t="s">
        <v>510</v>
      </c>
      <c r="E33" s="20" t="s">
        <v>511</v>
      </c>
      <c r="F33" s="20" t="s">
        <v>512</v>
      </c>
      <c r="G33" s="20" t="s">
        <v>402</v>
      </c>
      <c r="H33" s="20" t="s">
        <v>84</v>
      </c>
      <c r="I33" s="20" t="s">
        <v>84</v>
      </c>
      <c r="J33" s="305">
        <v>2</v>
      </c>
      <c r="K33" s="20">
        <v>2013</v>
      </c>
      <c r="L33" s="304">
        <v>41736</v>
      </c>
      <c r="M33" s="304" t="s">
        <v>513</v>
      </c>
      <c r="N33" s="20">
        <v>9</v>
      </c>
      <c r="O33" s="20">
        <v>900</v>
      </c>
      <c r="P33" s="20">
        <v>2800</v>
      </c>
      <c r="Q33" s="20" t="s">
        <v>61</v>
      </c>
      <c r="R33" s="20">
        <v>38975</v>
      </c>
      <c r="S33" s="20" t="s">
        <v>202</v>
      </c>
      <c r="T33" s="125">
        <v>74900</v>
      </c>
      <c r="U33" s="20" t="s">
        <v>84</v>
      </c>
      <c r="V33" s="20" t="s">
        <v>84</v>
      </c>
      <c r="W33" s="20" t="s">
        <v>519</v>
      </c>
      <c r="X33" s="20" t="s">
        <v>520</v>
      </c>
      <c r="Y33" s="20" t="s">
        <v>519</v>
      </c>
      <c r="Z33" s="20" t="s">
        <v>520</v>
      </c>
      <c r="AA33" s="20" t="s">
        <v>1456</v>
      </c>
      <c r="AB33" s="81" t="s">
        <v>521</v>
      </c>
    </row>
    <row r="34" spans="1:28" s="148" customFormat="1" ht="12.75" customHeight="1">
      <c r="A34" s="122"/>
      <c r="B34" s="20">
        <v>19</v>
      </c>
      <c r="C34" s="20" t="s">
        <v>514</v>
      </c>
      <c r="D34" s="20" t="s">
        <v>515</v>
      </c>
      <c r="E34" s="20" t="s">
        <v>516</v>
      </c>
      <c r="F34" s="20" t="s">
        <v>517</v>
      </c>
      <c r="G34" s="20" t="s">
        <v>402</v>
      </c>
      <c r="H34" s="20" t="s">
        <v>84</v>
      </c>
      <c r="I34" s="20" t="s">
        <v>84</v>
      </c>
      <c r="J34" s="305">
        <v>2</v>
      </c>
      <c r="K34" s="20">
        <v>2007</v>
      </c>
      <c r="L34" s="304">
        <v>39444</v>
      </c>
      <c r="M34" s="304" t="s">
        <v>518</v>
      </c>
      <c r="N34" s="20">
        <v>9</v>
      </c>
      <c r="O34" s="20">
        <v>1011</v>
      </c>
      <c r="P34" s="20">
        <v>3040</v>
      </c>
      <c r="Q34" s="20" t="s">
        <v>61</v>
      </c>
      <c r="R34" s="20">
        <v>147900</v>
      </c>
      <c r="S34" s="20" t="s">
        <v>202</v>
      </c>
      <c r="T34" s="125">
        <v>22500</v>
      </c>
      <c r="U34" s="20" t="s">
        <v>84</v>
      </c>
      <c r="V34" s="20" t="s">
        <v>84</v>
      </c>
      <c r="W34" s="46" t="s">
        <v>1423</v>
      </c>
      <c r="X34" s="46" t="s">
        <v>1424</v>
      </c>
      <c r="Y34" s="46" t="s">
        <v>1423</v>
      </c>
      <c r="Z34" s="46" t="s">
        <v>1424</v>
      </c>
      <c r="AA34" s="46" t="s">
        <v>1456</v>
      </c>
      <c r="AB34" s="81" t="s">
        <v>205</v>
      </c>
    </row>
    <row r="35" spans="1:28" s="148" customFormat="1" ht="12.75" customHeight="1">
      <c r="A35" s="159">
        <v>10</v>
      </c>
      <c r="B35" s="504" t="s">
        <v>1165</v>
      </c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</row>
    <row r="36" spans="1:28" s="148" customFormat="1" ht="12.75" customHeight="1">
      <c r="A36" s="122"/>
      <c r="B36" s="20">
        <v>20</v>
      </c>
      <c r="C36" s="137" t="s">
        <v>1370</v>
      </c>
      <c r="D36" s="137" t="s">
        <v>1371</v>
      </c>
      <c r="E36" s="20" t="s">
        <v>1372</v>
      </c>
      <c r="F36" s="137" t="s">
        <v>1373</v>
      </c>
      <c r="G36" s="137" t="s">
        <v>1374</v>
      </c>
      <c r="H36" s="20" t="s">
        <v>84</v>
      </c>
      <c r="I36" s="328" t="s">
        <v>84</v>
      </c>
      <c r="J36" s="20">
        <v>1560</v>
      </c>
      <c r="K36" s="20">
        <v>2008</v>
      </c>
      <c r="L36" s="20" t="s">
        <v>1375</v>
      </c>
      <c r="M36" s="20" t="s">
        <v>1376</v>
      </c>
      <c r="N36" s="20">
        <v>3</v>
      </c>
      <c r="O36" s="20">
        <v>913</v>
      </c>
      <c r="P36" s="20">
        <v>2661</v>
      </c>
      <c r="Q36" s="46" t="s">
        <v>205</v>
      </c>
      <c r="R36" s="20" t="s">
        <v>1394</v>
      </c>
      <c r="S36" s="20" t="s">
        <v>1395</v>
      </c>
      <c r="T36" s="297">
        <v>20600</v>
      </c>
      <c r="U36" s="20" t="s">
        <v>84</v>
      </c>
      <c r="V36" s="20" t="s">
        <v>84</v>
      </c>
      <c r="W36" s="138" t="s">
        <v>1442</v>
      </c>
      <c r="X36" s="138" t="s">
        <v>1443</v>
      </c>
      <c r="Y36" s="138" t="s">
        <v>1442</v>
      </c>
      <c r="Z36" s="138" t="s">
        <v>1443</v>
      </c>
      <c r="AA36" s="138" t="s">
        <v>1456</v>
      </c>
      <c r="AB36" s="81" t="s">
        <v>205</v>
      </c>
    </row>
    <row r="37" spans="1:28" s="148" customFormat="1" ht="12.75" customHeight="1">
      <c r="A37" s="122"/>
      <c r="B37" s="20">
        <v>21</v>
      </c>
      <c r="C37" s="137" t="s">
        <v>1370</v>
      </c>
      <c r="D37" s="137" t="s">
        <v>1377</v>
      </c>
      <c r="E37" s="20" t="s">
        <v>1378</v>
      </c>
      <c r="F37" s="137" t="s">
        <v>1379</v>
      </c>
      <c r="G37" s="137" t="s">
        <v>1374</v>
      </c>
      <c r="H37" s="20" t="s">
        <v>84</v>
      </c>
      <c r="I37" s="328" t="s">
        <v>84</v>
      </c>
      <c r="J37" s="20">
        <v>1956</v>
      </c>
      <c r="K37" s="20">
        <v>2011</v>
      </c>
      <c r="L37" s="20" t="s">
        <v>1380</v>
      </c>
      <c r="M37" s="20" t="s">
        <v>1381</v>
      </c>
      <c r="N37" s="20">
        <v>3</v>
      </c>
      <c r="O37" s="20">
        <v>1078</v>
      </c>
      <c r="P37" s="20">
        <v>3000</v>
      </c>
      <c r="Q37" s="46" t="s">
        <v>205</v>
      </c>
      <c r="R37" s="20" t="s">
        <v>1396</v>
      </c>
      <c r="S37" s="20" t="s">
        <v>1395</v>
      </c>
      <c r="T37" s="297">
        <v>36800</v>
      </c>
      <c r="U37" s="20" t="s">
        <v>84</v>
      </c>
      <c r="V37" s="20" t="s">
        <v>84</v>
      </c>
      <c r="W37" s="138" t="s">
        <v>1444</v>
      </c>
      <c r="X37" s="138" t="s">
        <v>1445</v>
      </c>
      <c r="Y37" s="138" t="s">
        <v>1444</v>
      </c>
      <c r="Z37" s="138" t="s">
        <v>1445</v>
      </c>
      <c r="AA37" s="138" t="s">
        <v>1456</v>
      </c>
      <c r="AB37" s="81" t="s">
        <v>205</v>
      </c>
    </row>
    <row r="38" spans="1:28" s="148" customFormat="1" ht="12.75" customHeight="1">
      <c r="A38" s="122"/>
      <c r="B38" s="20">
        <v>22</v>
      </c>
      <c r="C38" s="306" t="s">
        <v>1382</v>
      </c>
      <c r="D38" s="306" t="s">
        <v>1383</v>
      </c>
      <c r="E38" s="81" t="s">
        <v>1384</v>
      </c>
      <c r="F38" s="306" t="s">
        <v>1385</v>
      </c>
      <c r="G38" s="137" t="s">
        <v>213</v>
      </c>
      <c r="H38" s="20" t="s">
        <v>84</v>
      </c>
      <c r="I38" s="20" t="s">
        <v>84</v>
      </c>
      <c r="J38" s="20">
        <v>1598</v>
      </c>
      <c r="K38" s="137">
        <v>2015</v>
      </c>
      <c r="L38" s="20" t="s">
        <v>1386</v>
      </c>
      <c r="M38" s="20" t="s">
        <v>1387</v>
      </c>
      <c r="N38" s="20">
        <v>9</v>
      </c>
      <c r="O38" s="20">
        <v>839</v>
      </c>
      <c r="P38" s="20">
        <v>2785</v>
      </c>
      <c r="Q38" s="20" t="s">
        <v>205</v>
      </c>
      <c r="R38" s="20" t="s">
        <v>1397</v>
      </c>
      <c r="S38" s="20" t="s">
        <v>1395</v>
      </c>
      <c r="T38" s="297">
        <v>85000</v>
      </c>
      <c r="U38" s="20" t="s">
        <v>84</v>
      </c>
      <c r="V38" s="20" t="s">
        <v>84</v>
      </c>
      <c r="W38" s="138" t="s">
        <v>1398</v>
      </c>
      <c r="X38" s="138" t="s">
        <v>1399</v>
      </c>
      <c r="Y38" s="138" t="s">
        <v>1398</v>
      </c>
      <c r="Z38" s="138" t="s">
        <v>1399</v>
      </c>
      <c r="AA38" s="138" t="s">
        <v>1456</v>
      </c>
      <c r="AB38" s="81" t="s">
        <v>205</v>
      </c>
    </row>
    <row r="39" spans="1:28" s="148" customFormat="1" ht="12.75" customHeight="1">
      <c r="A39" s="122"/>
      <c r="B39" s="20">
        <v>23</v>
      </c>
      <c r="C39" s="137" t="s">
        <v>1388</v>
      </c>
      <c r="D39" s="137" t="s">
        <v>1389</v>
      </c>
      <c r="E39" s="81" t="s">
        <v>1390</v>
      </c>
      <c r="F39" s="137" t="s">
        <v>1391</v>
      </c>
      <c r="G39" s="137" t="s">
        <v>1374</v>
      </c>
      <c r="H39" s="20" t="s">
        <v>84</v>
      </c>
      <c r="I39" s="20" t="s">
        <v>84</v>
      </c>
      <c r="J39" s="20">
        <v>2198</v>
      </c>
      <c r="K39" s="137">
        <v>2015</v>
      </c>
      <c r="L39" s="20" t="s">
        <v>1392</v>
      </c>
      <c r="M39" s="20" t="s">
        <v>1393</v>
      </c>
      <c r="N39" s="20">
        <v>3</v>
      </c>
      <c r="O39" s="20">
        <v>1525</v>
      </c>
      <c r="P39" s="20">
        <v>3500</v>
      </c>
      <c r="Q39" s="20" t="s">
        <v>205</v>
      </c>
      <c r="R39" s="20" t="s">
        <v>1400</v>
      </c>
      <c r="S39" s="20" t="s">
        <v>1395</v>
      </c>
      <c r="T39" s="297">
        <v>74700</v>
      </c>
      <c r="U39" s="20" t="s">
        <v>84</v>
      </c>
      <c r="V39" s="20" t="s">
        <v>84</v>
      </c>
      <c r="W39" s="138" t="s">
        <v>1401</v>
      </c>
      <c r="X39" s="138" t="s">
        <v>1441</v>
      </c>
      <c r="Y39" s="138" t="s">
        <v>1401</v>
      </c>
      <c r="Z39" s="138" t="s">
        <v>1441</v>
      </c>
      <c r="AA39" s="138" t="s">
        <v>1456</v>
      </c>
      <c r="AB39" s="81" t="s">
        <v>205</v>
      </c>
    </row>
    <row r="40" spans="1:28" s="148" customFormat="1" ht="12.75" customHeight="1">
      <c r="A40" s="159">
        <v>11</v>
      </c>
      <c r="B40" s="504" t="s">
        <v>620</v>
      </c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</row>
    <row r="41" spans="1:28" s="148" customFormat="1" ht="12.75" customHeight="1">
      <c r="A41" s="122"/>
      <c r="B41" s="20">
        <v>24</v>
      </c>
      <c r="C41" s="161" t="s">
        <v>635</v>
      </c>
      <c r="D41" s="161" t="s">
        <v>636</v>
      </c>
      <c r="E41" s="20" t="s">
        <v>637</v>
      </c>
      <c r="F41" s="20" t="s">
        <v>638</v>
      </c>
      <c r="G41" s="161" t="s">
        <v>402</v>
      </c>
      <c r="H41" s="46" t="s">
        <v>84</v>
      </c>
      <c r="I41" s="46" t="s">
        <v>84</v>
      </c>
      <c r="J41" s="20">
        <v>2488</v>
      </c>
      <c r="K41" s="20">
        <v>2005</v>
      </c>
      <c r="L41" s="20" t="s">
        <v>744</v>
      </c>
      <c r="M41" s="20" t="s">
        <v>745</v>
      </c>
      <c r="N41" s="20">
        <v>5</v>
      </c>
      <c r="O41" s="20">
        <v>1000</v>
      </c>
      <c r="P41" s="20">
        <v>2860</v>
      </c>
      <c r="Q41" s="20" t="s">
        <v>205</v>
      </c>
      <c r="R41" s="20">
        <v>158022</v>
      </c>
      <c r="S41" s="20" t="s">
        <v>506</v>
      </c>
      <c r="T41" s="125" t="s">
        <v>84</v>
      </c>
      <c r="U41" s="46" t="s">
        <v>84</v>
      </c>
      <c r="V41" s="46" t="s">
        <v>84</v>
      </c>
      <c r="W41" s="20" t="s">
        <v>770</v>
      </c>
      <c r="X41" s="20" t="s">
        <v>771</v>
      </c>
      <c r="Y41" s="20" t="s">
        <v>530</v>
      </c>
      <c r="Z41" s="20" t="s">
        <v>530</v>
      </c>
      <c r="AA41" s="20" t="s">
        <v>1456</v>
      </c>
      <c r="AB41" s="81" t="s">
        <v>205</v>
      </c>
    </row>
    <row r="42" spans="1:28" s="148" customFormat="1" ht="12.75" customHeight="1">
      <c r="A42" s="122"/>
      <c r="B42" s="20">
        <v>25</v>
      </c>
      <c r="C42" s="161" t="s">
        <v>639</v>
      </c>
      <c r="D42" s="161" t="s">
        <v>640</v>
      </c>
      <c r="E42" s="20">
        <v>19973</v>
      </c>
      <c r="F42" s="20" t="s">
        <v>641</v>
      </c>
      <c r="G42" s="161" t="s">
        <v>642</v>
      </c>
      <c r="H42" s="46" t="s">
        <v>84</v>
      </c>
      <c r="I42" s="46" t="s">
        <v>84</v>
      </c>
      <c r="J42" s="20">
        <v>1110</v>
      </c>
      <c r="K42" s="20">
        <v>1977</v>
      </c>
      <c r="L42" s="20" t="s">
        <v>746</v>
      </c>
      <c r="M42" s="20" t="s">
        <v>747</v>
      </c>
      <c r="N42" s="20">
        <v>2</v>
      </c>
      <c r="O42" s="20">
        <v>6690</v>
      </c>
      <c r="P42" s="20">
        <v>15400</v>
      </c>
      <c r="Q42" s="20" t="s">
        <v>205</v>
      </c>
      <c r="R42" s="20">
        <v>18163</v>
      </c>
      <c r="S42" s="20" t="s">
        <v>84</v>
      </c>
      <c r="T42" s="125" t="s">
        <v>84</v>
      </c>
      <c r="U42" s="46" t="s">
        <v>84</v>
      </c>
      <c r="V42" s="46" t="s">
        <v>84</v>
      </c>
      <c r="W42" s="20" t="s">
        <v>770</v>
      </c>
      <c r="X42" s="20" t="s">
        <v>771</v>
      </c>
      <c r="Y42" s="20" t="s">
        <v>530</v>
      </c>
      <c r="Z42" s="20" t="s">
        <v>530</v>
      </c>
      <c r="AA42" s="20" t="s">
        <v>1455</v>
      </c>
      <c r="AB42" s="81" t="s">
        <v>205</v>
      </c>
    </row>
    <row r="43" spans="1:28" s="148" customFormat="1" ht="12.75" customHeight="1">
      <c r="A43" s="122"/>
      <c r="B43" s="20">
        <v>26</v>
      </c>
      <c r="C43" s="161" t="s">
        <v>643</v>
      </c>
      <c r="D43" s="161" t="s">
        <v>644</v>
      </c>
      <c r="E43" s="20" t="s">
        <v>645</v>
      </c>
      <c r="F43" s="20" t="s">
        <v>1330</v>
      </c>
      <c r="G43" s="161" t="s">
        <v>398</v>
      </c>
      <c r="H43" s="46" t="s">
        <v>84</v>
      </c>
      <c r="I43" s="46" t="s">
        <v>84</v>
      </c>
      <c r="J43" s="20">
        <v>6871</v>
      </c>
      <c r="K43" s="20">
        <v>1992</v>
      </c>
      <c r="L43" s="20" t="s">
        <v>748</v>
      </c>
      <c r="M43" s="20" t="s">
        <v>749</v>
      </c>
      <c r="N43" s="20">
        <v>2</v>
      </c>
      <c r="O43" s="20">
        <v>9490</v>
      </c>
      <c r="P43" s="20">
        <v>9490</v>
      </c>
      <c r="Q43" s="20" t="s">
        <v>84</v>
      </c>
      <c r="R43" s="20">
        <v>527535</v>
      </c>
      <c r="S43" s="20" t="s">
        <v>84</v>
      </c>
      <c r="T43" s="125" t="s">
        <v>84</v>
      </c>
      <c r="U43" s="46" t="s">
        <v>84</v>
      </c>
      <c r="V43" s="46" t="s">
        <v>84</v>
      </c>
      <c r="W43" s="20" t="s">
        <v>772</v>
      </c>
      <c r="X43" s="20" t="s">
        <v>773</v>
      </c>
      <c r="Y43" s="20" t="s">
        <v>530</v>
      </c>
      <c r="Z43" s="20" t="s">
        <v>530</v>
      </c>
      <c r="AA43" s="20" t="s">
        <v>1455</v>
      </c>
      <c r="AB43" s="81" t="s">
        <v>205</v>
      </c>
    </row>
    <row r="44" spans="1:28" s="148" customFormat="1" ht="12.75" customHeight="1">
      <c r="A44" s="122"/>
      <c r="B44" s="20">
        <v>27</v>
      </c>
      <c r="C44" s="195" t="s">
        <v>646</v>
      </c>
      <c r="D44" s="195" t="s">
        <v>647</v>
      </c>
      <c r="E44" s="20" t="s">
        <v>648</v>
      </c>
      <c r="F44" s="195" t="s">
        <v>649</v>
      </c>
      <c r="G44" s="195" t="s">
        <v>650</v>
      </c>
      <c r="H44" s="46" t="s">
        <v>84</v>
      </c>
      <c r="I44" s="46" t="s">
        <v>84</v>
      </c>
      <c r="J44" s="20">
        <v>2446</v>
      </c>
      <c r="K44" s="20">
        <v>2000</v>
      </c>
      <c r="L44" s="20" t="s">
        <v>750</v>
      </c>
      <c r="M44" s="20" t="s">
        <v>751</v>
      </c>
      <c r="N44" s="20">
        <v>3</v>
      </c>
      <c r="O44" s="81">
        <v>1268</v>
      </c>
      <c r="P44" s="20">
        <v>3195</v>
      </c>
      <c r="Q44" s="20" t="s">
        <v>205</v>
      </c>
      <c r="R44" s="20">
        <v>318825</v>
      </c>
      <c r="S44" s="20" t="s">
        <v>84</v>
      </c>
      <c r="T44" s="125" t="s">
        <v>84</v>
      </c>
      <c r="U44" s="46" t="s">
        <v>84</v>
      </c>
      <c r="V44" s="46" t="s">
        <v>84</v>
      </c>
      <c r="W44" s="20" t="s">
        <v>774</v>
      </c>
      <c r="X44" s="20" t="s">
        <v>775</v>
      </c>
      <c r="Y44" s="20" t="s">
        <v>530</v>
      </c>
      <c r="Z44" s="20" t="s">
        <v>530</v>
      </c>
      <c r="AA44" s="20" t="s">
        <v>1456</v>
      </c>
      <c r="AB44" s="81" t="s">
        <v>205</v>
      </c>
    </row>
    <row r="45" spans="1:28" s="148" customFormat="1" ht="12.75" customHeight="1">
      <c r="A45" s="122"/>
      <c r="B45" s="20">
        <v>28</v>
      </c>
      <c r="C45" s="195" t="s">
        <v>651</v>
      </c>
      <c r="D45" s="195" t="s">
        <v>652</v>
      </c>
      <c r="E45" s="20" t="s">
        <v>653</v>
      </c>
      <c r="F45" s="195" t="s">
        <v>654</v>
      </c>
      <c r="G45" s="178" t="s">
        <v>402</v>
      </c>
      <c r="H45" s="46" t="s">
        <v>84</v>
      </c>
      <c r="I45" s="46" t="s">
        <v>84</v>
      </c>
      <c r="J45" s="20">
        <v>1582</v>
      </c>
      <c r="K45" s="20">
        <v>2011</v>
      </c>
      <c r="L45" s="20" t="s">
        <v>752</v>
      </c>
      <c r="M45" s="20" t="s">
        <v>753</v>
      </c>
      <c r="N45" s="20">
        <v>5</v>
      </c>
      <c r="O45" s="20">
        <v>510</v>
      </c>
      <c r="P45" s="20">
        <v>1780</v>
      </c>
      <c r="Q45" s="20" t="s">
        <v>205</v>
      </c>
      <c r="R45" s="46">
        <v>98600</v>
      </c>
      <c r="S45" s="20" t="s">
        <v>776</v>
      </c>
      <c r="T45" s="125">
        <v>27000</v>
      </c>
      <c r="U45" s="46" t="s">
        <v>777</v>
      </c>
      <c r="V45" s="46" t="s">
        <v>84</v>
      </c>
      <c r="W45" s="20" t="s">
        <v>778</v>
      </c>
      <c r="X45" s="20" t="s">
        <v>779</v>
      </c>
      <c r="Y45" s="20" t="s">
        <v>778</v>
      </c>
      <c r="Z45" s="20" t="s">
        <v>779</v>
      </c>
      <c r="AA45" s="20" t="s">
        <v>1456</v>
      </c>
      <c r="AB45" s="81" t="s">
        <v>205</v>
      </c>
    </row>
    <row r="46" spans="1:28" s="148" customFormat="1" ht="12.75" customHeight="1">
      <c r="A46" s="122"/>
      <c r="B46" s="20">
        <v>29</v>
      </c>
      <c r="C46" s="195" t="s">
        <v>655</v>
      </c>
      <c r="D46" s="195" t="s">
        <v>656</v>
      </c>
      <c r="E46" s="20" t="s">
        <v>657</v>
      </c>
      <c r="F46" s="20" t="s">
        <v>658</v>
      </c>
      <c r="G46" s="20" t="s">
        <v>402</v>
      </c>
      <c r="H46" s="46" t="s">
        <v>84</v>
      </c>
      <c r="I46" s="46" t="s">
        <v>84</v>
      </c>
      <c r="J46" s="20">
        <v>1397</v>
      </c>
      <c r="K46" s="20">
        <v>2001</v>
      </c>
      <c r="L46" s="20" t="s">
        <v>754</v>
      </c>
      <c r="M46" s="20" t="s">
        <v>755</v>
      </c>
      <c r="N46" s="20">
        <v>5</v>
      </c>
      <c r="O46" s="20">
        <v>500</v>
      </c>
      <c r="P46" s="20">
        <v>1580</v>
      </c>
      <c r="Q46" s="20" t="s">
        <v>205</v>
      </c>
      <c r="R46" s="20">
        <v>362974</v>
      </c>
      <c r="S46" s="20" t="s">
        <v>84</v>
      </c>
      <c r="T46" s="125" t="s">
        <v>84</v>
      </c>
      <c r="U46" s="46" t="s">
        <v>84</v>
      </c>
      <c r="V46" s="46" t="s">
        <v>84</v>
      </c>
      <c r="W46" s="20" t="s">
        <v>780</v>
      </c>
      <c r="X46" s="20" t="s">
        <v>781</v>
      </c>
      <c r="Y46" s="20" t="s">
        <v>530</v>
      </c>
      <c r="Z46" s="20" t="s">
        <v>530</v>
      </c>
      <c r="AA46" s="20" t="s">
        <v>1456</v>
      </c>
      <c r="AB46" s="81" t="s">
        <v>205</v>
      </c>
    </row>
    <row r="47" spans="1:28" s="148" customFormat="1" ht="12.75" customHeight="1">
      <c r="A47" s="122"/>
      <c r="B47" s="20">
        <v>30</v>
      </c>
      <c r="C47" s="195" t="s">
        <v>659</v>
      </c>
      <c r="D47" s="195" t="s">
        <v>660</v>
      </c>
      <c r="E47" s="20" t="s">
        <v>661</v>
      </c>
      <c r="F47" s="20" t="s">
        <v>662</v>
      </c>
      <c r="G47" s="20" t="s">
        <v>402</v>
      </c>
      <c r="H47" s="46" t="s">
        <v>84</v>
      </c>
      <c r="I47" s="46" t="s">
        <v>84</v>
      </c>
      <c r="J47" s="20">
        <v>1242</v>
      </c>
      <c r="K47" s="20">
        <v>2009</v>
      </c>
      <c r="L47" s="20" t="s">
        <v>84</v>
      </c>
      <c r="M47" s="20" t="s">
        <v>756</v>
      </c>
      <c r="N47" s="20">
        <v>5</v>
      </c>
      <c r="O47" s="20" t="s">
        <v>84</v>
      </c>
      <c r="P47" s="20">
        <v>1485</v>
      </c>
      <c r="Q47" s="20" t="s">
        <v>205</v>
      </c>
      <c r="R47" s="46">
        <v>86701</v>
      </c>
      <c r="S47" s="20" t="s">
        <v>506</v>
      </c>
      <c r="T47" s="125">
        <v>16700</v>
      </c>
      <c r="U47" s="46" t="s">
        <v>84</v>
      </c>
      <c r="V47" s="46" t="s">
        <v>84</v>
      </c>
      <c r="W47" s="20" t="s">
        <v>782</v>
      </c>
      <c r="X47" s="20" t="s">
        <v>783</v>
      </c>
      <c r="Y47" s="20" t="s">
        <v>782</v>
      </c>
      <c r="Z47" s="20" t="s">
        <v>783</v>
      </c>
      <c r="AA47" s="20" t="s">
        <v>1456</v>
      </c>
      <c r="AB47" s="81" t="s">
        <v>205</v>
      </c>
    </row>
    <row r="48" spans="1:28" s="148" customFormat="1" ht="12.75" customHeight="1">
      <c r="A48" s="122"/>
      <c r="B48" s="20">
        <v>31</v>
      </c>
      <c r="C48" s="195" t="s">
        <v>663</v>
      </c>
      <c r="D48" s="195" t="s">
        <v>664</v>
      </c>
      <c r="E48" s="20" t="s">
        <v>665</v>
      </c>
      <c r="F48" s="195" t="s">
        <v>666</v>
      </c>
      <c r="G48" s="195" t="s">
        <v>398</v>
      </c>
      <c r="H48" s="46" t="s">
        <v>84</v>
      </c>
      <c r="I48" s="46" t="s">
        <v>84</v>
      </c>
      <c r="J48" s="195">
        <v>2461</v>
      </c>
      <c r="K48" s="195">
        <v>2002</v>
      </c>
      <c r="L48" s="20" t="s">
        <v>757</v>
      </c>
      <c r="M48" s="20" t="s">
        <v>758</v>
      </c>
      <c r="N48" s="20">
        <v>6</v>
      </c>
      <c r="O48" s="20">
        <v>1500</v>
      </c>
      <c r="P48" s="20">
        <v>3500</v>
      </c>
      <c r="Q48" s="20" t="s">
        <v>205</v>
      </c>
      <c r="R48" s="20">
        <v>238555</v>
      </c>
      <c r="S48" s="20" t="s">
        <v>84</v>
      </c>
      <c r="T48" s="125" t="s">
        <v>84</v>
      </c>
      <c r="U48" s="46" t="s">
        <v>84</v>
      </c>
      <c r="V48" s="46" t="s">
        <v>84</v>
      </c>
      <c r="W48" s="20" t="s">
        <v>784</v>
      </c>
      <c r="X48" s="20" t="s">
        <v>785</v>
      </c>
      <c r="Y48" s="20" t="s">
        <v>530</v>
      </c>
      <c r="Z48" s="20" t="s">
        <v>530</v>
      </c>
      <c r="AA48" s="20" t="s">
        <v>1456</v>
      </c>
      <c r="AB48" s="81" t="s">
        <v>205</v>
      </c>
    </row>
    <row r="49" spans="1:28" s="148" customFormat="1" ht="12.75" customHeight="1">
      <c r="A49" s="122"/>
      <c r="B49" s="20">
        <v>32</v>
      </c>
      <c r="C49" s="195" t="s">
        <v>667</v>
      </c>
      <c r="D49" s="195" t="s">
        <v>668</v>
      </c>
      <c r="E49" s="20" t="s">
        <v>669</v>
      </c>
      <c r="F49" s="195" t="s">
        <v>670</v>
      </c>
      <c r="G49" s="195" t="s">
        <v>398</v>
      </c>
      <c r="H49" s="46" t="s">
        <v>84</v>
      </c>
      <c r="I49" s="46" t="s">
        <v>84</v>
      </c>
      <c r="J49" s="195">
        <v>2148</v>
      </c>
      <c r="K49" s="195">
        <v>2004</v>
      </c>
      <c r="L49" s="20" t="s">
        <v>759</v>
      </c>
      <c r="M49" s="20" t="s">
        <v>760</v>
      </c>
      <c r="N49" s="20">
        <v>7</v>
      </c>
      <c r="O49" s="20">
        <v>1040</v>
      </c>
      <c r="P49" s="20">
        <v>3200</v>
      </c>
      <c r="Q49" s="20" t="s">
        <v>205</v>
      </c>
      <c r="R49" s="20">
        <v>261531</v>
      </c>
      <c r="S49" s="20" t="s">
        <v>84</v>
      </c>
      <c r="T49" s="125" t="s">
        <v>84</v>
      </c>
      <c r="U49" s="46" t="s">
        <v>84</v>
      </c>
      <c r="V49" s="46" t="s">
        <v>84</v>
      </c>
      <c r="W49" s="20" t="s">
        <v>786</v>
      </c>
      <c r="X49" s="20" t="s">
        <v>787</v>
      </c>
      <c r="Y49" s="20" t="s">
        <v>530</v>
      </c>
      <c r="Z49" s="20" t="s">
        <v>530</v>
      </c>
      <c r="AA49" s="20" t="s">
        <v>1456</v>
      </c>
      <c r="AB49" s="81" t="s">
        <v>205</v>
      </c>
    </row>
    <row r="50" spans="1:28" s="148" customFormat="1" ht="12.75" customHeight="1">
      <c r="A50" s="122"/>
      <c r="B50" s="20">
        <v>33</v>
      </c>
      <c r="C50" s="195" t="s">
        <v>671</v>
      </c>
      <c r="D50" s="195" t="s">
        <v>672</v>
      </c>
      <c r="E50" s="20" t="s">
        <v>673</v>
      </c>
      <c r="F50" s="195" t="s">
        <v>674</v>
      </c>
      <c r="G50" s="195" t="s">
        <v>398</v>
      </c>
      <c r="H50" s="46" t="s">
        <v>84</v>
      </c>
      <c r="I50" s="46" t="s">
        <v>84</v>
      </c>
      <c r="J50" s="195">
        <v>11000</v>
      </c>
      <c r="K50" s="195">
        <v>1999</v>
      </c>
      <c r="L50" s="81" t="s">
        <v>761</v>
      </c>
      <c r="M50" s="20" t="s">
        <v>762</v>
      </c>
      <c r="N50" s="20">
        <v>2</v>
      </c>
      <c r="O50" s="20">
        <v>16700</v>
      </c>
      <c r="P50" s="20">
        <v>26000</v>
      </c>
      <c r="Q50" s="20" t="s">
        <v>205</v>
      </c>
      <c r="R50" s="20">
        <v>687727</v>
      </c>
      <c r="S50" s="20" t="s">
        <v>84</v>
      </c>
      <c r="T50" s="125" t="s">
        <v>84</v>
      </c>
      <c r="U50" s="46" t="s">
        <v>84</v>
      </c>
      <c r="V50" s="46" t="s">
        <v>84</v>
      </c>
      <c r="W50" s="20" t="s">
        <v>788</v>
      </c>
      <c r="X50" s="20" t="s">
        <v>789</v>
      </c>
      <c r="Y50" s="20" t="s">
        <v>530</v>
      </c>
      <c r="Z50" s="20" t="s">
        <v>530</v>
      </c>
      <c r="AA50" s="20" t="s">
        <v>1455</v>
      </c>
      <c r="AB50" s="81" t="s">
        <v>205</v>
      </c>
    </row>
    <row r="51" spans="1:28" s="148" customFormat="1" ht="12.75" customHeight="1">
      <c r="A51" s="122"/>
      <c r="B51" s="20">
        <v>34</v>
      </c>
      <c r="C51" s="195" t="s">
        <v>675</v>
      </c>
      <c r="D51" s="195">
        <v>200</v>
      </c>
      <c r="E51" s="196" t="s">
        <v>676</v>
      </c>
      <c r="F51" s="195" t="s">
        <v>677</v>
      </c>
      <c r="G51" s="195" t="s">
        <v>398</v>
      </c>
      <c r="H51" s="46" t="s">
        <v>84</v>
      </c>
      <c r="I51" s="46" t="s">
        <v>84</v>
      </c>
      <c r="J51" s="195">
        <v>6842</v>
      </c>
      <c r="K51" s="195">
        <v>1979</v>
      </c>
      <c r="L51" s="20" t="s">
        <v>763</v>
      </c>
      <c r="M51" s="20" t="s">
        <v>758</v>
      </c>
      <c r="N51" s="20">
        <v>2</v>
      </c>
      <c r="O51" s="20">
        <v>6000</v>
      </c>
      <c r="P51" s="20">
        <v>10800</v>
      </c>
      <c r="Q51" s="20" t="s">
        <v>205</v>
      </c>
      <c r="R51" s="20">
        <v>36486</v>
      </c>
      <c r="S51" s="20" t="s">
        <v>84</v>
      </c>
      <c r="T51" s="125" t="s">
        <v>84</v>
      </c>
      <c r="U51" s="46" t="s">
        <v>84</v>
      </c>
      <c r="V51" s="46" t="s">
        <v>84</v>
      </c>
      <c r="W51" s="20" t="s">
        <v>788</v>
      </c>
      <c r="X51" s="20" t="s">
        <v>789</v>
      </c>
      <c r="Y51" s="20" t="s">
        <v>530</v>
      </c>
      <c r="Z51" s="20" t="s">
        <v>530</v>
      </c>
      <c r="AA51" s="20" t="s">
        <v>1455</v>
      </c>
      <c r="AB51" s="81" t="s">
        <v>205</v>
      </c>
    </row>
    <row r="52" spans="1:28" s="148" customFormat="1" ht="12.75" customHeight="1">
      <c r="A52" s="122"/>
      <c r="B52" s="20">
        <v>35</v>
      </c>
      <c r="C52" s="195" t="s">
        <v>675</v>
      </c>
      <c r="D52" s="20" t="s">
        <v>678</v>
      </c>
      <c r="E52" s="20" t="s">
        <v>679</v>
      </c>
      <c r="F52" s="20" t="s">
        <v>680</v>
      </c>
      <c r="G52" s="195" t="s">
        <v>398</v>
      </c>
      <c r="H52" s="46" t="s">
        <v>84</v>
      </c>
      <c r="I52" s="46" t="s">
        <v>84</v>
      </c>
      <c r="J52" s="20">
        <v>6842</v>
      </c>
      <c r="K52" s="20">
        <v>1995</v>
      </c>
      <c r="L52" s="20" t="s">
        <v>764</v>
      </c>
      <c r="M52" s="20" t="s">
        <v>765</v>
      </c>
      <c r="N52" s="20">
        <v>3</v>
      </c>
      <c r="O52" s="20">
        <v>5375</v>
      </c>
      <c r="P52" s="20">
        <v>11775</v>
      </c>
      <c r="Q52" s="20" t="s">
        <v>205</v>
      </c>
      <c r="R52" s="20">
        <v>138950</v>
      </c>
      <c r="S52" s="20" t="s">
        <v>84</v>
      </c>
      <c r="T52" s="125" t="s">
        <v>84</v>
      </c>
      <c r="U52" s="46" t="s">
        <v>84</v>
      </c>
      <c r="V52" s="46" t="s">
        <v>84</v>
      </c>
      <c r="W52" s="20" t="s">
        <v>790</v>
      </c>
      <c r="X52" s="20" t="s">
        <v>791</v>
      </c>
      <c r="Y52" s="20" t="s">
        <v>530</v>
      </c>
      <c r="Z52" s="20" t="s">
        <v>530</v>
      </c>
      <c r="AA52" s="20" t="s">
        <v>1455</v>
      </c>
      <c r="AB52" s="81" t="s">
        <v>205</v>
      </c>
    </row>
    <row r="53" spans="1:28" s="148" customFormat="1" ht="12.75" customHeight="1">
      <c r="A53" s="122"/>
      <c r="B53" s="20">
        <v>36</v>
      </c>
      <c r="C53" s="195" t="s">
        <v>681</v>
      </c>
      <c r="D53" s="195">
        <v>1614</v>
      </c>
      <c r="E53" s="20">
        <v>3755</v>
      </c>
      <c r="F53" s="195" t="s">
        <v>682</v>
      </c>
      <c r="G53" s="195" t="s">
        <v>683</v>
      </c>
      <c r="H53" s="46" t="s">
        <v>84</v>
      </c>
      <c r="I53" s="46" t="s">
        <v>84</v>
      </c>
      <c r="J53" s="195">
        <v>6842</v>
      </c>
      <c r="K53" s="195">
        <v>1996</v>
      </c>
      <c r="L53" s="20" t="s">
        <v>766</v>
      </c>
      <c r="M53" s="20" t="s">
        <v>767</v>
      </c>
      <c r="N53" s="20">
        <v>2</v>
      </c>
      <c r="O53" s="20">
        <v>20000</v>
      </c>
      <c r="P53" s="20">
        <v>7165</v>
      </c>
      <c r="Q53" s="20" t="s">
        <v>205</v>
      </c>
      <c r="R53" s="20">
        <v>1705</v>
      </c>
      <c r="S53" s="20" t="s">
        <v>84</v>
      </c>
      <c r="T53" s="125" t="s">
        <v>84</v>
      </c>
      <c r="U53" s="46" t="s">
        <v>84</v>
      </c>
      <c r="V53" s="46" t="s">
        <v>84</v>
      </c>
      <c r="W53" s="20" t="s">
        <v>792</v>
      </c>
      <c r="X53" s="20" t="s">
        <v>793</v>
      </c>
      <c r="Y53" s="20" t="s">
        <v>530</v>
      </c>
      <c r="Z53" s="20" t="s">
        <v>530</v>
      </c>
      <c r="AA53" s="20" t="s">
        <v>1455</v>
      </c>
      <c r="AB53" s="81" t="s">
        <v>205</v>
      </c>
    </row>
    <row r="54" spans="1:28" s="148" customFormat="1" ht="12.75" customHeight="1">
      <c r="A54" s="122"/>
      <c r="B54" s="20">
        <v>37</v>
      </c>
      <c r="C54" s="178" t="s">
        <v>681</v>
      </c>
      <c r="D54" s="46" t="s">
        <v>684</v>
      </c>
      <c r="E54" s="46">
        <v>546301</v>
      </c>
      <c r="F54" s="20" t="s">
        <v>685</v>
      </c>
      <c r="G54" s="178" t="s">
        <v>683</v>
      </c>
      <c r="H54" s="46" t="s">
        <v>84</v>
      </c>
      <c r="I54" s="46" t="s">
        <v>84</v>
      </c>
      <c r="J54" s="46">
        <v>3120</v>
      </c>
      <c r="K54" s="46">
        <v>1985</v>
      </c>
      <c r="L54" s="46" t="s">
        <v>768</v>
      </c>
      <c r="M54" s="46" t="s">
        <v>769</v>
      </c>
      <c r="N54" s="46">
        <v>1</v>
      </c>
      <c r="O54" s="46">
        <v>10500</v>
      </c>
      <c r="P54" s="46">
        <v>2955</v>
      </c>
      <c r="Q54" s="46" t="s">
        <v>205</v>
      </c>
      <c r="R54" s="46">
        <v>1780</v>
      </c>
      <c r="S54" s="46" t="s">
        <v>84</v>
      </c>
      <c r="T54" s="55" t="s">
        <v>84</v>
      </c>
      <c r="U54" s="46" t="s">
        <v>84</v>
      </c>
      <c r="V54" s="46" t="s">
        <v>84</v>
      </c>
      <c r="W54" s="46" t="s">
        <v>794</v>
      </c>
      <c r="X54" s="46" t="s">
        <v>795</v>
      </c>
      <c r="Y54" s="46" t="s">
        <v>530</v>
      </c>
      <c r="Z54" s="46" t="s">
        <v>530</v>
      </c>
      <c r="AA54" s="46" t="s">
        <v>1455</v>
      </c>
      <c r="AB54" s="193" t="s">
        <v>205</v>
      </c>
    </row>
    <row r="55" spans="1:28" s="148" customFormat="1" ht="12.75" customHeight="1">
      <c r="A55" s="122"/>
      <c r="B55" s="20">
        <v>38</v>
      </c>
      <c r="C55" s="195" t="s">
        <v>686</v>
      </c>
      <c r="D55" s="195" t="s">
        <v>687</v>
      </c>
      <c r="E55" s="20" t="s">
        <v>688</v>
      </c>
      <c r="F55" s="195" t="s">
        <v>689</v>
      </c>
      <c r="G55" s="195" t="s">
        <v>690</v>
      </c>
      <c r="H55" s="46" t="s">
        <v>84</v>
      </c>
      <c r="I55" s="46" t="s">
        <v>84</v>
      </c>
      <c r="J55" s="20" t="s">
        <v>84</v>
      </c>
      <c r="K55" s="20">
        <v>2008</v>
      </c>
      <c r="L55" s="20" t="s">
        <v>733</v>
      </c>
      <c r="M55" s="20" t="s">
        <v>84</v>
      </c>
      <c r="N55" s="20">
        <v>0</v>
      </c>
      <c r="O55" s="20" t="s">
        <v>734</v>
      </c>
      <c r="P55" s="20">
        <v>1800</v>
      </c>
      <c r="Q55" s="20" t="s">
        <v>205</v>
      </c>
      <c r="R55" s="20" t="s">
        <v>84</v>
      </c>
      <c r="S55" s="20" t="s">
        <v>84</v>
      </c>
      <c r="T55" s="125" t="s">
        <v>84</v>
      </c>
      <c r="U55" s="46" t="s">
        <v>84</v>
      </c>
      <c r="V55" s="46" t="s">
        <v>84</v>
      </c>
      <c r="W55" s="20" t="s">
        <v>790</v>
      </c>
      <c r="X55" s="20" t="s">
        <v>791</v>
      </c>
      <c r="Y55" s="20" t="s">
        <v>530</v>
      </c>
      <c r="Z55" s="20" t="s">
        <v>530</v>
      </c>
      <c r="AA55" s="20" t="s">
        <v>1455</v>
      </c>
      <c r="AB55" s="81" t="s">
        <v>205</v>
      </c>
    </row>
    <row r="56" spans="1:28" s="148" customFormat="1" ht="12.75" customHeight="1">
      <c r="A56" s="122"/>
      <c r="B56" s="20">
        <v>39</v>
      </c>
      <c r="C56" s="195" t="s">
        <v>691</v>
      </c>
      <c r="D56" s="20">
        <v>1600</v>
      </c>
      <c r="E56" s="20" t="s">
        <v>692</v>
      </c>
      <c r="F56" s="20" t="s">
        <v>84</v>
      </c>
      <c r="G56" s="195" t="s">
        <v>693</v>
      </c>
      <c r="H56" s="46" t="s">
        <v>84</v>
      </c>
      <c r="I56" s="46" t="s">
        <v>84</v>
      </c>
      <c r="J56" s="20" t="s">
        <v>84</v>
      </c>
      <c r="K56" s="20">
        <v>2007</v>
      </c>
      <c r="L56" s="20" t="s">
        <v>84</v>
      </c>
      <c r="M56" s="20" t="s">
        <v>84</v>
      </c>
      <c r="N56" s="20">
        <v>0</v>
      </c>
      <c r="O56" s="20" t="s">
        <v>734</v>
      </c>
      <c r="P56" s="20" t="s">
        <v>84</v>
      </c>
      <c r="Q56" s="20" t="s">
        <v>205</v>
      </c>
      <c r="R56" s="20" t="s">
        <v>84</v>
      </c>
      <c r="S56" s="20" t="s">
        <v>84</v>
      </c>
      <c r="T56" s="125" t="s">
        <v>84</v>
      </c>
      <c r="U56" s="46" t="s">
        <v>84</v>
      </c>
      <c r="V56" s="46" t="s">
        <v>84</v>
      </c>
      <c r="W56" s="20" t="s">
        <v>796</v>
      </c>
      <c r="X56" s="20" t="s">
        <v>797</v>
      </c>
      <c r="Y56" s="20" t="s">
        <v>530</v>
      </c>
      <c r="Z56" s="20" t="s">
        <v>530</v>
      </c>
      <c r="AA56" s="20" t="s">
        <v>1455</v>
      </c>
      <c r="AB56" s="81" t="s">
        <v>205</v>
      </c>
    </row>
    <row r="57" spans="1:28" s="148" customFormat="1" ht="12.75" customHeight="1">
      <c r="A57" s="122"/>
      <c r="B57" s="20">
        <v>40</v>
      </c>
      <c r="C57" s="195" t="s">
        <v>691</v>
      </c>
      <c r="D57" s="195" t="s">
        <v>694</v>
      </c>
      <c r="E57" s="20" t="s">
        <v>695</v>
      </c>
      <c r="F57" s="20" t="s">
        <v>84</v>
      </c>
      <c r="G57" s="195" t="s">
        <v>690</v>
      </c>
      <c r="H57" s="46" t="s">
        <v>84</v>
      </c>
      <c r="I57" s="46" t="s">
        <v>84</v>
      </c>
      <c r="J57" s="20" t="s">
        <v>84</v>
      </c>
      <c r="K57" s="20">
        <v>2007</v>
      </c>
      <c r="L57" s="20" t="s">
        <v>84</v>
      </c>
      <c r="M57" s="20" t="s">
        <v>84</v>
      </c>
      <c r="N57" s="20">
        <v>0</v>
      </c>
      <c r="O57" s="20" t="s">
        <v>734</v>
      </c>
      <c r="P57" s="20" t="s">
        <v>84</v>
      </c>
      <c r="Q57" s="20" t="s">
        <v>205</v>
      </c>
      <c r="R57" s="20" t="s">
        <v>84</v>
      </c>
      <c r="S57" s="20" t="s">
        <v>84</v>
      </c>
      <c r="T57" s="125" t="s">
        <v>84</v>
      </c>
      <c r="U57" s="46" t="s">
        <v>84</v>
      </c>
      <c r="V57" s="46" t="s">
        <v>84</v>
      </c>
      <c r="W57" s="20" t="s">
        <v>798</v>
      </c>
      <c r="X57" s="20" t="s">
        <v>799</v>
      </c>
      <c r="Y57" s="20" t="s">
        <v>530</v>
      </c>
      <c r="Z57" s="20" t="s">
        <v>530</v>
      </c>
      <c r="AA57" s="20" t="s">
        <v>1455</v>
      </c>
      <c r="AB57" s="81" t="s">
        <v>205</v>
      </c>
    </row>
    <row r="58" spans="1:28" s="148" customFormat="1" ht="12.75" customHeight="1">
      <c r="A58" s="122"/>
      <c r="B58" s="20">
        <v>41</v>
      </c>
      <c r="C58" s="195" t="s">
        <v>696</v>
      </c>
      <c r="D58" s="195" t="s">
        <v>697</v>
      </c>
      <c r="E58" s="20" t="s">
        <v>698</v>
      </c>
      <c r="F58" s="20" t="s">
        <v>84</v>
      </c>
      <c r="G58" s="195" t="s">
        <v>699</v>
      </c>
      <c r="H58" s="46" t="s">
        <v>84</v>
      </c>
      <c r="I58" s="46" t="s">
        <v>84</v>
      </c>
      <c r="J58" s="20" t="s">
        <v>84</v>
      </c>
      <c r="K58" s="20">
        <v>1997</v>
      </c>
      <c r="L58" s="20" t="s">
        <v>84</v>
      </c>
      <c r="M58" s="20" t="s">
        <v>84</v>
      </c>
      <c r="N58" s="20">
        <v>1</v>
      </c>
      <c r="O58" s="20" t="s">
        <v>734</v>
      </c>
      <c r="P58" s="20" t="s">
        <v>84</v>
      </c>
      <c r="Q58" s="20" t="s">
        <v>205</v>
      </c>
      <c r="R58" s="20">
        <v>8099</v>
      </c>
      <c r="S58" s="20" t="s">
        <v>84</v>
      </c>
      <c r="T58" s="125" t="s">
        <v>84</v>
      </c>
      <c r="U58" s="46" t="s">
        <v>84</v>
      </c>
      <c r="V58" s="46" t="s">
        <v>84</v>
      </c>
      <c r="W58" s="20" t="s">
        <v>800</v>
      </c>
      <c r="X58" s="20" t="s">
        <v>801</v>
      </c>
      <c r="Y58" s="20" t="s">
        <v>530</v>
      </c>
      <c r="Z58" s="20" t="s">
        <v>530</v>
      </c>
      <c r="AA58" s="20" t="s">
        <v>1455</v>
      </c>
      <c r="AB58" s="81" t="s">
        <v>205</v>
      </c>
    </row>
    <row r="59" spans="1:28" s="148" customFormat="1" ht="12.75" customHeight="1">
      <c r="A59" s="122"/>
      <c r="B59" s="20">
        <v>42</v>
      </c>
      <c r="C59" s="195" t="s">
        <v>700</v>
      </c>
      <c r="D59" s="195" t="s">
        <v>701</v>
      </c>
      <c r="E59" s="20" t="s">
        <v>702</v>
      </c>
      <c r="F59" s="20" t="s">
        <v>84</v>
      </c>
      <c r="G59" s="195" t="s">
        <v>703</v>
      </c>
      <c r="H59" s="46" t="s">
        <v>84</v>
      </c>
      <c r="I59" s="46" t="s">
        <v>84</v>
      </c>
      <c r="J59" s="20" t="s">
        <v>84</v>
      </c>
      <c r="K59" s="195">
        <v>1984</v>
      </c>
      <c r="L59" s="20" t="s">
        <v>84</v>
      </c>
      <c r="M59" s="20" t="s">
        <v>84</v>
      </c>
      <c r="N59" s="20">
        <v>1</v>
      </c>
      <c r="O59" s="20" t="s">
        <v>734</v>
      </c>
      <c r="P59" s="20" t="s">
        <v>84</v>
      </c>
      <c r="Q59" s="20" t="s">
        <v>205</v>
      </c>
      <c r="R59" s="20">
        <v>1472</v>
      </c>
      <c r="S59" s="20" t="s">
        <v>84</v>
      </c>
      <c r="T59" s="125" t="s">
        <v>84</v>
      </c>
      <c r="U59" s="46" t="s">
        <v>84</v>
      </c>
      <c r="V59" s="46" t="s">
        <v>84</v>
      </c>
      <c r="W59" s="20" t="s">
        <v>802</v>
      </c>
      <c r="X59" s="20" t="s">
        <v>803</v>
      </c>
      <c r="Y59" s="20" t="s">
        <v>530</v>
      </c>
      <c r="Z59" s="20" t="s">
        <v>530</v>
      </c>
      <c r="AA59" s="20" t="s">
        <v>1455</v>
      </c>
      <c r="AB59" s="81" t="s">
        <v>205</v>
      </c>
    </row>
    <row r="60" spans="1:28" s="148" customFormat="1" ht="12.75" customHeight="1">
      <c r="A60" s="122"/>
      <c r="B60" s="20">
        <v>43</v>
      </c>
      <c r="C60" s="195" t="s">
        <v>704</v>
      </c>
      <c r="D60" s="195" t="s">
        <v>705</v>
      </c>
      <c r="E60" s="20" t="s">
        <v>706</v>
      </c>
      <c r="F60" s="195" t="s">
        <v>707</v>
      </c>
      <c r="G60" s="195" t="s">
        <v>708</v>
      </c>
      <c r="H60" s="46" t="s">
        <v>84</v>
      </c>
      <c r="I60" s="46" t="s">
        <v>84</v>
      </c>
      <c r="J60" s="20" t="s">
        <v>84</v>
      </c>
      <c r="K60" s="195">
        <v>2010</v>
      </c>
      <c r="L60" s="20" t="s">
        <v>84</v>
      </c>
      <c r="M60" s="20"/>
      <c r="N60" s="20">
        <v>0</v>
      </c>
      <c r="O60" s="20">
        <v>1475</v>
      </c>
      <c r="P60" s="46">
        <v>2000</v>
      </c>
      <c r="Q60" s="20" t="s">
        <v>205</v>
      </c>
      <c r="R60" s="20" t="s">
        <v>84</v>
      </c>
      <c r="S60" s="20" t="s">
        <v>84</v>
      </c>
      <c r="T60" s="125" t="s">
        <v>84</v>
      </c>
      <c r="U60" s="46" t="s">
        <v>84</v>
      </c>
      <c r="V60" s="46" t="s">
        <v>84</v>
      </c>
      <c r="W60" s="20" t="s">
        <v>804</v>
      </c>
      <c r="X60" s="20" t="s">
        <v>805</v>
      </c>
      <c r="Y60" s="20" t="s">
        <v>530</v>
      </c>
      <c r="Z60" s="20" t="s">
        <v>530</v>
      </c>
      <c r="AA60" s="20" t="s">
        <v>1455</v>
      </c>
      <c r="AB60" s="81" t="s">
        <v>205</v>
      </c>
    </row>
    <row r="61" spans="1:28" s="148" customFormat="1" ht="12.75" customHeight="1">
      <c r="A61" s="122"/>
      <c r="B61" s="20">
        <v>44</v>
      </c>
      <c r="C61" s="195" t="s">
        <v>709</v>
      </c>
      <c r="D61" s="195" t="s">
        <v>710</v>
      </c>
      <c r="E61" s="20" t="s">
        <v>711</v>
      </c>
      <c r="F61" s="195" t="s">
        <v>712</v>
      </c>
      <c r="G61" s="195" t="s">
        <v>713</v>
      </c>
      <c r="H61" s="46" t="s">
        <v>84</v>
      </c>
      <c r="I61" s="46" t="s">
        <v>84</v>
      </c>
      <c r="J61" s="20" t="s">
        <v>84</v>
      </c>
      <c r="K61" s="20">
        <v>1976</v>
      </c>
      <c r="L61" s="20" t="s">
        <v>735</v>
      </c>
      <c r="M61" s="20" t="s">
        <v>736</v>
      </c>
      <c r="N61" s="20">
        <v>0</v>
      </c>
      <c r="O61" s="20" t="s">
        <v>734</v>
      </c>
      <c r="P61" s="20">
        <v>690</v>
      </c>
      <c r="Q61" s="20" t="s">
        <v>205</v>
      </c>
      <c r="R61" s="20" t="s">
        <v>84</v>
      </c>
      <c r="S61" s="20" t="s">
        <v>84</v>
      </c>
      <c r="T61" s="125" t="s">
        <v>84</v>
      </c>
      <c r="U61" s="46" t="s">
        <v>84</v>
      </c>
      <c r="V61" s="46" t="s">
        <v>84</v>
      </c>
      <c r="W61" s="20" t="s">
        <v>806</v>
      </c>
      <c r="X61" s="20" t="s">
        <v>807</v>
      </c>
      <c r="Y61" s="20" t="s">
        <v>530</v>
      </c>
      <c r="Z61" s="20" t="s">
        <v>530</v>
      </c>
      <c r="AA61" s="20" t="s">
        <v>1455</v>
      </c>
      <c r="AB61" s="81" t="s">
        <v>205</v>
      </c>
    </row>
    <row r="62" spans="1:28" s="148" customFormat="1" ht="12.75" customHeight="1">
      <c r="A62" s="122"/>
      <c r="B62" s="20">
        <v>45</v>
      </c>
      <c r="C62" s="195" t="s">
        <v>714</v>
      </c>
      <c r="D62" s="20" t="s">
        <v>715</v>
      </c>
      <c r="E62" s="20">
        <v>154</v>
      </c>
      <c r="F62" s="20" t="s">
        <v>716</v>
      </c>
      <c r="G62" s="195" t="s">
        <v>708</v>
      </c>
      <c r="H62" s="46" t="s">
        <v>84</v>
      </c>
      <c r="I62" s="46" t="s">
        <v>84</v>
      </c>
      <c r="J62" s="20" t="s">
        <v>84</v>
      </c>
      <c r="K62" s="20">
        <v>1978</v>
      </c>
      <c r="L62" s="20" t="s">
        <v>737</v>
      </c>
      <c r="M62" s="20" t="s">
        <v>738</v>
      </c>
      <c r="N62" s="20">
        <v>0</v>
      </c>
      <c r="O62" s="20">
        <v>6000</v>
      </c>
      <c r="P62" s="20">
        <v>8300</v>
      </c>
      <c r="Q62" s="20" t="s">
        <v>205</v>
      </c>
      <c r="R62" s="20" t="s">
        <v>84</v>
      </c>
      <c r="S62" s="20" t="s">
        <v>84</v>
      </c>
      <c r="T62" s="125" t="s">
        <v>84</v>
      </c>
      <c r="U62" s="46" t="s">
        <v>84</v>
      </c>
      <c r="V62" s="46" t="s">
        <v>84</v>
      </c>
      <c r="W62" s="20" t="s">
        <v>808</v>
      </c>
      <c r="X62" s="20" t="s">
        <v>789</v>
      </c>
      <c r="Y62" s="20" t="s">
        <v>530</v>
      </c>
      <c r="Z62" s="20" t="s">
        <v>530</v>
      </c>
      <c r="AA62" s="20" t="s">
        <v>1455</v>
      </c>
      <c r="AB62" s="81" t="s">
        <v>205</v>
      </c>
    </row>
    <row r="63" spans="1:28" s="148" customFormat="1" ht="12.75" customHeight="1">
      <c r="A63" s="122"/>
      <c r="B63" s="20">
        <v>46</v>
      </c>
      <c r="C63" s="195" t="s">
        <v>717</v>
      </c>
      <c r="D63" s="195" t="s">
        <v>718</v>
      </c>
      <c r="E63" s="20" t="s">
        <v>719</v>
      </c>
      <c r="F63" s="20" t="s">
        <v>720</v>
      </c>
      <c r="G63" s="195" t="s">
        <v>721</v>
      </c>
      <c r="H63" s="46" t="s">
        <v>84</v>
      </c>
      <c r="I63" s="46" t="s">
        <v>84</v>
      </c>
      <c r="J63" s="20" t="s">
        <v>84</v>
      </c>
      <c r="K63" s="20">
        <v>2006</v>
      </c>
      <c r="L63" s="20" t="s">
        <v>739</v>
      </c>
      <c r="M63" s="20" t="s">
        <v>736</v>
      </c>
      <c r="N63" s="20">
        <v>0</v>
      </c>
      <c r="O63" s="20">
        <v>555</v>
      </c>
      <c r="P63" s="20">
        <v>750</v>
      </c>
      <c r="Q63" s="20" t="s">
        <v>205</v>
      </c>
      <c r="R63" s="20" t="s">
        <v>84</v>
      </c>
      <c r="S63" s="20" t="s">
        <v>84</v>
      </c>
      <c r="T63" s="125" t="s">
        <v>84</v>
      </c>
      <c r="U63" s="46" t="s">
        <v>84</v>
      </c>
      <c r="V63" s="46" t="s">
        <v>84</v>
      </c>
      <c r="W63" s="20" t="s">
        <v>809</v>
      </c>
      <c r="X63" s="20" t="s">
        <v>810</v>
      </c>
      <c r="Y63" s="20" t="s">
        <v>530</v>
      </c>
      <c r="Z63" s="20" t="s">
        <v>530</v>
      </c>
      <c r="AA63" s="20" t="s">
        <v>1455</v>
      </c>
      <c r="AB63" s="81" t="s">
        <v>205</v>
      </c>
    </row>
    <row r="64" spans="1:28" s="148" customFormat="1" ht="12.75" customHeight="1">
      <c r="A64" s="122"/>
      <c r="B64" s="20">
        <v>47</v>
      </c>
      <c r="C64" s="195" t="s">
        <v>722</v>
      </c>
      <c r="D64" s="195" t="s">
        <v>718</v>
      </c>
      <c r="E64" s="20" t="s">
        <v>723</v>
      </c>
      <c r="F64" s="195" t="s">
        <v>724</v>
      </c>
      <c r="G64" s="195" t="s">
        <v>725</v>
      </c>
      <c r="H64" s="46" t="s">
        <v>84</v>
      </c>
      <c r="I64" s="46" t="s">
        <v>84</v>
      </c>
      <c r="J64" s="20" t="s">
        <v>84</v>
      </c>
      <c r="K64" s="20">
        <v>2006</v>
      </c>
      <c r="L64" s="20" t="s">
        <v>740</v>
      </c>
      <c r="M64" s="20" t="s">
        <v>736</v>
      </c>
      <c r="N64" s="20">
        <v>0</v>
      </c>
      <c r="O64" s="20">
        <v>555</v>
      </c>
      <c r="P64" s="20">
        <v>750</v>
      </c>
      <c r="Q64" s="20" t="s">
        <v>205</v>
      </c>
      <c r="R64" s="20" t="s">
        <v>84</v>
      </c>
      <c r="S64" s="20" t="s">
        <v>84</v>
      </c>
      <c r="T64" s="125" t="s">
        <v>84</v>
      </c>
      <c r="U64" s="46" t="s">
        <v>84</v>
      </c>
      <c r="V64" s="46" t="s">
        <v>84</v>
      </c>
      <c r="W64" s="20" t="s">
        <v>811</v>
      </c>
      <c r="X64" s="20" t="s">
        <v>812</v>
      </c>
      <c r="Y64" s="20" t="s">
        <v>530</v>
      </c>
      <c r="Z64" s="20" t="s">
        <v>530</v>
      </c>
      <c r="AA64" s="20" t="s">
        <v>1455</v>
      </c>
      <c r="AB64" s="81" t="s">
        <v>205</v>
      </c>
    </row>
    <row r="65" spans="1:28" s="148" customFormat="1" ht="12.75" customHeight="1">
      <c r="A65" s="122"/>
      <c r="B65" s="20">
        <v>48</v>
      </c>
      <c r="C65" s="20" t="s">
        <v>714</v>
      </c>
      <c r="D65" s="20" t="s">
        <v>726</v>
      </c>
      <c r="E65" s="20"/>
      <c r="F65" s="197" t="s">
        <v>1331</v>
      </c>
      <c r="G65" s="197" t="s">
        <v>708</v>
      </c>
      <c r="H65" s="46" t="s">
        <v>84</v>
      </c>
      <c r="I65" s="46" t="s">
        <v>84</v>
      </c>
      <c r="J65" s="20" t="s">
        <v>84</v>
      </c>
      <c r="K65" s="20">
        <v>1984</v>
      </c>
      <c r="L65" s="20"/>
      <c r="M65" s="20"/>
      <c r="N65" s="20">
        <v>0</v>
      </c>
      <c r="O65" s="20"/>
      <c r="P65" s="46">
        <v>6040</v>
      </c>
      <c r="Q65" s="20" t="s">
        <v>205</v>
      </c>
      <c r="R65" s="20"/>
      <c r="S65" s="20"/>
      <c r="T65" s="125" t="s">
        <v>84</v>
      </c>
      <c r="U65" s="46" t="s">
        <v>84</v>
      </c>
      <c r="V65" s="46" t="s">
        <v>84</v>
      </c>
      <c r="W65" s="20" t="s">
        <v>813</v>
      </c>
      <c r="X65" s="20" t="s">
        <v>814</v>
      </c>
      <c r="Y65" s="20" t="s">
        <v>530</v>
      </c>
      <c r="Z65" s="20" t="s">
        <v>530</v>
      </c>
      <c r="AA65" s="20" t="s">
        <v>1455</v>
      </c>
      <c r="AB65" s="81" t="s">
        <v>205</v>
      </c>
    </row>
    <row r="66" spans="1:28" s="148" customFormat="1" ht="12.75" customHeight="1">
      <c r="A66" s="122"/>
      <c r="B66" s="20">
        <v>49</v>
      </c>
      <c r="C66" s="20" t="s">
        <v>681</v>
      </c>
      <c r="D66" s="20" t="s">
        <v>1402</v>
      </c>
      <c r="E66" s="20" t="s">
        <v>1403</v>
      </c>
      <c r="F66" s="197" t="s">
        <v>1404</v>
      </c>
      <c r="G66" s="46" t="s">
        <v>956</v>
      </c>
      <c r="H66" s="46" t="s">
        <v>84</v>
      </c>
      <c r="I66" s="46" t="s">
        <v>84</v>
      </c>
      <c r="J66" s="20" t="s">
        <v>84</v>
      </c>
      <c r="K66" s="20">
        <v>2015</v>
      </c>
      <c r="L66" s="20" t="s">
        <v>1405</v>
      </c>
      <c r="M66" s="20" t="s">
        <v>1406</v>
      </c>
      <c r="N66" s="20">
        <v>2</v>
      </c>
      <c r="O66" s="20" t="s">
        <v>84</v>
      </c>
      <c r="P66" s="46">
        <v>5500</v>
      </c>
      <c r="Q66" s="20" t="s">
        <v>205</v>
      </c>
      <c r="R66" s="20"/>
      <c r="S66" s="20"/>
      <c r="T66" s="125"/>
      <c r="U66" s="46"/>
      <c r="V66" s="46"/>
      <c r="W66" s="20" t="s">
        <v>1405</v>
      </c>
      <c r="X66" s="20" t="s">
        <v>1407</v>
      </c>
      <c r="Y66" s="20" t="s">
        <v>530</v>
      </c>
      <c r="Z66" s="20" t="s">
        <v>530</v>
      </c>
      <c r="AA66" s="20" t="s">
        <v>1455</v>
      </c>
      <c r="AB66" s="81" t="s">
        <v>205</v>
      </c>
    </row>
    <row r="67" spans="1:28" s="148" customFormat="1" ht="12.75" customHeight="1">
      <c r="A67" s="122"/>
      <c r="B67" s="20">
        <v>50</v>
      </c>
      <c r="C67" s="20" t="s">
        <v>564</v>
      </c>
      <c r="D67" s="20" t="s">
        <v>727</v>
      </c>
      <c r="E67" s="20" t="s">
        <v>728</v>
      </c>
      <c r="F67" s="20" t="s">
        <v>729</v>
      </c>
      <c r="G67" s="20" t="s">
        <v>402</v>
      </c>
      <c r="H67" s="46" t="s">
        <v>84</v>
      </c>
      <c r="I67" s="46" t="s">
        <v>84</v>
      </c>
      <c r="J67" s="20" t="s">
        <v>84</v>
      </c>
      <c r="K67" s="20">
        <v>2008</v>
      </c>
      <c r="L67" s="20" t="s">
        <v>741</v>
      </c>
      <c r="M67" s="20" t="s">
        <v>742</v>
      </c>
      <c r="N67" s="20">
        <v>9</v>
      </c>
      <c r="O67" s="20" t="s">
        <v>734</v>
      </c>
      <c r="P67" s="20">
        <v>3040</v>
      </c>
      <c r="Q67" s="20" t="s">
        <v>205</v>
      </c>
      <c r="R67" s="20">
        <v>313645</v>
      </c>
      <c r="S67" s="20" t="s">
        <v>506</v>
      </c>
      <c r="T67" s="125" t="s">
        <v>84</v>
      </c>
      <c r="U67" s="46" t="s">
        <v>815</v>
      </c>
      <c r="V67" s="46" t="s">
        <v>84</v>
      </c>
      <c r="W67" s="20" t="s">
        <v>816</v>
      </c>
      <c r="X67" s="20" t="s">
        <v>817</v>
      </c>
      <c r="Y67" s="20" t="s">
        <v>530</v>
      </c>
      <c r="Z67" s="20" t="s">
        <v>530</v>
      </c>
      <c r="AA67" s="20" t="s">
        <v>1456</v>
      </c>
      <c r="AB67" s="81" t="s">
        <v>205</v>
      </c>
    </row>
    <row r="68" spans="1:28" s="148" customFormat="1" ht="12.75" customHeight="1">
      <c r="A68" s="122"/>
      <c r="B68" s="20">
        <v>51</v>
      </c>
      <c r="C68" s="20" t="s">
        <v>730</v>
      </c>
      <c r="D68" s="20" t="s">
        <v>731</v>
      </c>
      <c r="E68" s="20" t="s">
        <v>732</v>
      </c>
      <c r="F68" s="20" t="s">
        <v>1334</v>
      </c>
      <c r="G68" s="20" t="s">
        <v>402</v>
      </c>
      <c r="H68" s="46" t="s">
        <v>84</v>
      </c>
      <c r="I68" s="46" t="s">
        <v>84</v>
      </c>
      <c r="J68" s="20" t="s">
        <v>84</v>
      </c>
      <c r="K68" s="20">
        <v>2004</v>
      </c>
      <c r="L68" s="20" t="s">
        <v>743</v>
      </c>
      <c r="M68" s="20"/>
      <c r="N68" s="20">
        <v>9</v>
      </c>
      <c r="O68" s="20">
        <v>1145</v>
      </c>
      <c r="P68" s="20">
        <v>2900</v>
      </c>
      <c r="Q68" s="20" t="s">
        <v>205</v>
      </c>
      <c r="R68" s="20">
        <v>570770</v>
      </c>
      <c r="S68" s="20"/>
      <c r="T68" s="295"/>
      <c r="U68" s="46" t="s">
        <v>815</v>
      </c>
      <c r="V68" s="20"/>
      <c r="W68" s="20" t="s">
        <v>818</v>
      </c>
      <c r="X68" s="20" t="s">
        <v>819</v>
      </c>
      <c r="Y68" s="20" t="s">
        <v>530</v>
      </c>
      <c r="Z68" s="20" t="s">
        <v>530</v>
      </c>
      <c r="AA68" s="20" t="s">
        <v>1456</v>
      </c>
      <c r="AB68" s="81" t="s">
        <v>205</v>
      </c>
    </row>
    <row r="69" spans="1:28" s="148" customFormat="1" ht="12.75" customHeight="1">
      <c r="A69" s="159">
        <v>12</v>
      </c>
      <c r="B69" s="504" t="s">
        <v>1179</v>
      </c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4"/>
      <c r="Z69" s="504"/>
      <c r="AA69" s="504"/>
      <c r="AB69" s="504"/>
    </row>
    <row r="70" spans="1:28" s="148" customFormat="1" ht="12.75" customHeight="1">
      <c r="A70" s="122"/>
      <c r="B70" s="20">
        <v>52</v>
      </c>
      <c r="C70" s="20" t="s">
        <v>187</v>
      </c>
      <c r="D70" s="20" t="s">
        <v>188</v>
      </c>
      <c r="E70" s="20" t="s">
        <v>938</v>
      </c>
      <c r="F70" s="20" t="s">
        <v>939</v>
      </c>
      <c r="G70" s="20" t="s">
        <v>402</v>
      </c>
      <c r="H70" s="20" t="s">
        <v>84</v>
      </c>
      <c r="I70" s="20" t="s">
        <v>84</v>
      </c>
      <c r="J70" s="20">
        <v>1896</v>
      </c>
      <c r="K70" s="20">
        <v>2006</v>
      </c>
      <c r="L70" s="20" t="s">
        <v>940</v>
      </c>
      <c r="M70" s="20" t="s">
        <v>941</v>
      </c>
      <c r="N70" s="20">
        <v>9</v>
      </c>
      <c r="O70" s="20">
        <v>700</v>
      </c>
      <c r="P70" s="20">
        <v>2800</v>
      </c>
      <c r="Q70" s="20" t="s">
        <v>205</v>
      </c>
      <c r="R70" s="331">
        <v>95230</v>
      </c>
      <c r="S70" s="20" t="s">
        <v>984</v>
      </c>
      <c r="T70" s="249">
        <v>30100</v>
      </c>
      <c r="U70" s="210" t="s">
        <v>84</v>
      </c>
      <c r="V70" s="210" t="s">
        <v>84</v>
      </c>
      <c r="W70" s="20" t="s">
        <v>985</v>
      </c>
      <c r="X70" s="20" t="s">
        <v>986</v>
      </c>
      <c r="Y70" s="20" t="s">
        <v>987</v>
      </c>
      <c r="Z70" s="20" t="s">
        <v>988</v>
      </c>
      <c r="AA70" s="20" t="s">
        <v>1456</v>
      </c>
      <c r="AB70" s="81" t="s">
        <v>205</v>
      </c>
    </row>
    <row r="71" spans="1:28" s="148" customFormat="1" ht="12.75" customHeight="1">
      <c r="A71" s="122"/>
      <c r="B71" s="20">
        <v>53</v>
      </c>
      <c r="C71" s="46" t="s">
        <v>942</v>
      </c>
      <c r="D71" s="46" t="s">
        <v>943</v>
      </c>
      <c r="E71" s="46" t="s">
        <v>944</v>
      </c>
      <c r="F71" s="20" t="s">
        <v>945</v>
      </c>
      <c r="G71" s="46" t="s">
        <v>946</v>
      </c>
      <c r="H71" s="46" t="s">
        <v>84</v>
      </c>
      <c r="I71" s="46" t="s">
        <v>84</v>
      </c>
      <c r="J71" s="46">
        <v>2874</v>
      </c>
      <c r="K71" s="46">
        <v>1998</v>
      </c>
      <c r="L71" s="46" t="s">
        <v>947</v>
      </c>
      <c r="M71" s="46" t="s">
        <v>948</v>
      </c>
      <c r="N71" s="46">
        <v>17</v>
      </c>
      <c r="O71" s="46" t="s">
        <v>84</v>
      </c>
      <c r="P71" s="46" t="s">
        <v>84</v>
      </c>
      <c r="Q71" s="46" t="s">
        <v>205</v>
      </c>
      <c r="R71" s="211">
        <v>420739</v>
      </c>
      <c r="S71" s="46" t="s">
        <v>84</v>
      </c>
      <c r="T71" s="50">
        <v>14500</v>
      </c>
      <c r="U71" s="46" t="s">
        <v>84</v>
      </c>
      <c r="V71" s="46" t="s">
        <v>84</v>
      </c>
      <c r="W71" s="46" t="s">
        <v>794</v>
      </c>
      <c r="X71" s="46" t="s">
        <v>989</v>
      </c>
      <c r="Y71" s="46" t="s">
        <v>794</v>
      </c>
      <c r="Z71" s="46" t="s">
        <v>989</v>
      </c>
      <c r="AA71" s="46" t="s">
        <v>1455</v>
      </c>
      <c r="AB71" s="193" t="s">
        <v>205</v>
      </c>
    </row>
    <row r="72" spans="1:28" s="148" customFormat="1" ht="12.75" customHeight="1">
      <c r="A72" s="122"/>
      <c r="B72" s="20">
        <v>54</v>
      </c>
      <c r="C72" s="46" t="s">
        <v>949</v>
      </c>
      <c r="D72" s="46" t="s">
        <v>950</v>
      </c>
      <c r="E72" s="46" t="s">
        <v>951</v>
      </c>
      <c r="F72" s="20" t="s">
        <v>952</v>
      </c>
      <c r="G72" s="46" t="s">
        <v>402</v>
      </c>
      <c r="H72" s="46" t="s">
        <v>84</v>
      </c>
      <c r="I72" s="46" t="s">
        <v>84</v>
      </c>
      <c r="J72" s="46">
        <v>999</v>
      </c>
      <c r="K72" s="46">
        <v>1999</v>
      </c>
      <c r="L72" s="46" t="s">
        <v>953</v>
      </c>
      <c r="M72" s="46" t="s">
        <v>954</v>
      </c>
      <c r="N72" s="46">
        <v>5</v>
      </c>
      <c r="O72" s="46">
        <v>400</v>
      </c>
      <c r="P72" s="46">
        <v>1220</v>
      </c>
      <c r="Q72" s="46" t="s">
        <v>205</v>
      </c>
      <c r="R72" s="46" t="s">
        <v>84</v>
      </c>
      <c r="S72" s="46" t="s">
        <v>84</v>
      </c>
      <c r="T72" s="298" t="s">
        <v>84</v>
      </c>
      <c r="U72" s="46" t="s">
        <v>84</v>
      </c>
      <c r="V72" s="46" t="s">
        <v>84</v>
      </c>
      <c r="W72" s="46" t="s">
        <v>794</v>
      </c>
      <c r="X72" s="46" t="s">
        <v>989</v>
      </c>
      <c r="Y72" s="46" t="s">
        <v>530</v>
      </c>
      <c r="Z72" s="46" t="s">
        <v>530</v>
      </c>
      <c r="AA72" s="46" t="s">
        <v>1456</v>
      </c>
      <c r="AB72" s="193" t="s">
        <v>205</v>
      </c>
    </row>
    <row r="73" spans="1:28" s="148" customFormat="1" ht="12.75" customHeight="1">
      <c r="A73" s="122"/>
      <c r="B73" s="20">
        <v>55</v>
      </c>
      <c r="C73" s="46" t="s">
        <v>955</v>
      </c>
      <c r="D73" s="46" t="s">
        <v>956</v>
      </c>
      <c r="E73" s="46">
        <v>683782</v>
      </c>
      <c r="F73" s="20" t="s">
        <v>957</v>
      </c>
      <c r="G73" s="46" t="s">
        <v>958</v>
      </c>
      <c r="H73" s="46" t="s">
        <v>84</v>
      </c>
      <c r="I73" s="46" t="s">
        <v>84</v>
      </c>
      <c r="J73" s="46" t="s">
        <v>959</v>
      </c>
      <c r="K73" s="46">
        <v>1997</v>
      </c>
      <c r="L73" s="46" t="s">
        <v>960</v>
      </c>
      <c r="M73" s="46" t="s">
        <v>961</v>
      </c>
      <c r="N73" s="46">
        <v>1</v>
      </c>
      <c r="O73" s="46" t="s">
        <v>84</v>
      </c>
      <c r="P73" s="46" t="s">
        <v>84</v>
      </c>
      <c r="Q73" s="46" t="s">
        <v>521</v>
      </c>
      <c r="R73" s="46" t="s">
        <v>84</v>
      </c>
      <c r="S73" s="46" t="s">
        <v>84</v>
      </c>
      <c r="T73" s="298" t="s">
        <v>84</v>
      </c>
      <c r="U73" s="46" t="s">
        <v>84</v>
      </c>
      <c r="V73" s="46" t="s">
        <v>84</v>
      </c>
      <c r="W73" s="46" t="s">
        <v>794</v>
      </c>
      <c r="X73" s="46" t="s">
        <v>989</v>
      </c>
      <c r="Y73" s="46" t="s">
        <v>530</v>
      </c>
      <c r="Z73" s="46" t="s">
        <v>530</v>
      </c>
      <c r="AA73" s="46" t="s">
        <v>1455</v>
      </c>
      <c r="AB73" s="193" t="s">
        <v>205</v>
      </c>
    </row>
    <row r="74" spans="1:28" s="148" customFormat="1" ht="12.75" customHeight="1">
      <c r="A74" s="122"/>
      <c r="B74" s="20">
        <v>56</v>
      </c>
      <c r="C74" s="46" t="s">
        <v>962</v>
      </c>
      <c r="D74" s="46" t="s">
        <v>963</v>
      </c>
      <c r="E74" s="46">
        <v>94668</v>
      </c>
      <c r="F74" s="20" t="s">
        <v>964</v>
      </c>
      <c r="G74" s="46" t="s">
        <v>965</v>
      </c>
      <c r="H74" s="46" t="s">
        <v>84</v>
      </c>
      <c r="I74" s="46" t="s">
        <v>84</v>
      </c>
      <c r="J74" s="46"/>
      <c r="K74" s="46">
        <v>1982</v>
      </c>
      <c r="L74" s="46" t="s">
        <v>966</v>
      </c>
      <c r="M74" s="46" t="s">
        <v>84</v>
      </c>
      <c r="N74" s="46">
        <v>0</v>
      </c>
      <c r="O74" s="46">
        <v>3000</v>
      </c>
      <c r="P74" s="46" t="s">
        <v>84</v>
      </c>
      <c r="Q74" s="46" t="s">
        <v>521</v>
      </c>
      <c r="R74" s="46" t="s">
        <v>84</v>
      </c>
      <c r="S74" s="46" t="s">
        <v>84</v>
      </c>
      <c r="T74" s="298" t="s">
        <v>84</v>
      </c>
      <c r="U74" s="46" t="s">
        <v>84</v>
      </c>
      <c r="V74" s="46" t="s">
        <v>84</v>
      </c>
      <c r="W74" s="46" t="s">
        <v>990</v>
      </c>
      <c r="X74" s="46" t="s">
        <v>991</v>
      </c>
      <c r="Y74" s="46" t="s">
        <v>530</v>
      </c>
      <c r="Z74" s="46" t="s">
        <v>530</v>
      </c>
      <c r="AA74" s="46" t="s">
        <v>1455</v>
      </c>
      <c r="AB74" s="193" t="s">
        <v>205</v>
      </c>
    </row>
    <row r="75" spans="1:28" s="148" customFormat="1" ht="12.75" customHeight="1">
      <c r="A75" s="122"/>
      <c r="B75" s="20">
        <v>57</v>
      </c>
      <c r="C75" s="46" t="s">
        <v>949</v>
      </c>
      <c r="D75" s="46" t="s">
        <v>967</v>
      </c>
      <c r="E75" s="46" t="s">
        <v>951</v>
      </c>
      <c r="F75" s="20" t="s">
        <v>968</v>
      </c>
      <c r="G75" s="46" t="s">
        <v>402</v>
      </c>
      <c r="H75" s="46" t="s">
        <v>84</v>
      </c>
      <c r="I75" s="46" t="s">
        <v>84</v>
      </c>
      <c r="J75" s="46">
        <v>600</v>
      </c>
      <c r="K75" s="46">
        <v>1990</v>
      </c>
      <c r="L75" s="46" t="s">
        <v>969</v>
      </c>
      <c r="M75" s="46" t="s">
        <v>84</v>
      </c>
      <c r="N75" s="46">
        <v>4</v>
      </c>
      <c r="O75" s="46" t="s">
        <v>84</v>
      </c>
      <c r="P75" s="46" t="s">
        <v>84</v>
      </c>
      <c r="Q75" s="46" t="s">
        <v>205</v>
      </c>
      <c r="R75" s="46" t="s">
        <v>84</v>
      </c>
      <c r="S75" s="46" t="s">
        <v>84</v>
      </c>
      <c r="T75" s="298" t="s">
        <v>84</v>
      </c>
      <c r="U75" s="46" t="s">
        <v>84</v>
      </c>
      <c r="V75" s="46" t="s">
        <v>84</v>
      </c>
      <c r="W75" s="46" t="s">
        <v>794</v>
      </c>
      <c r="X75" s="46" t="s">
        <v>989</v>
      </c>
      <c r="Y75" s="46" t="s">
        <v>530</v>
      </c>
      <c r="Z75" s="46" t="s">
        <v>530</v>
      </c>
      <c r="AA75" s="46" t="s">
        <v>1456</v>
      </c>
      <c r="AB75" s="193" t="s">
        <v>205</v>
      </c>
    </row>
    <row r="76" spans="1:28" s="148" customFormat="1" ht="12.75" customHeight="1">
      <c r="A76" s="122"/>
      <c r="B76" s="20">
        <v>58</v>
      </c>
      <c r="C76" s="46" t="s">
        <v>955</v>
      </c>
      <c r="D76" s="46" t="s">
        <v>970</v>
      </c>
      <c r="E76" s="46">
        <v>125788</v>
      </c>
      <c r="F76" s="20" t="s">
        <v>971</v>
      </c>
      <c r="G76" s="46" t="s">
        <v>958</v>
      </c>
      <c r="H76" s="46" t="s">
        <v>84</v>
      </c>
      <c r="I76" s="46" t="s">
        <v>84</v>
      </c>
      <c r="J76" s="46">
        <v>3865</v>
      </c>
      <c r="K76" s="46">
        <v>1999</v>
      </c>
      <c r="L76" s="46" t="s">
        <v>972</v>
      </c>
      <c r="M76" s="46" t="s">
        <v>973</v>
      </c>
      <c r="N76" s="46">
        <v>1</v>
      </c>
      <c r="O76" s="46" t="s">
        <v>84</v>
      </c>
      <c r="P76" s="46" t="s">
        <v>84</v>
      </c>
      <c r="Q76" s="46" t="s">
        <v>205</v>
      </c>
      <c r="R76" s="46" t="s">
        <v>84</v>
      </c>
      <c r="S76" s="46" t="s">
        <v>84</v>
      </c>
      <c r="T76" s="298" t="s">
        <v>84</v>
      </c>
      <c r="U76" s="46" t="s">
        <v>84</v>
      </c>
      <c r="V76" s="46" t="s">
        <v>84</v>
      </c>
      <c r="W76" s="46" t="s">
        <v>992</v>
      </c>
      <c r="X76" s="46" t="s">
        <v>993</v>
      </c>
      <c r="Y76" s="46" t="s">
        <v>530</v>
      </c>
      <c r="Z76" s="46" t="s">
        <v>530</v>
      </c>
      <c r="AA76" s="46" t="s">
        <v>1455</v>
      </c>
      <c r="AB76" s="193" t="s">
        <v>205</v>
      </c>
    </row>
    <row r="77" spans="1:28" s="148" customFormat="1" ht="12.75" customHeight="1">
      <c r="A77" s="122"/>
      <c r="B77" s="20">
        <v>59</v>
      </c>
      <c r="C77" s="46" t="s">
        <v>955</v>
      </c>
      <c r="D77" s="46" t="s">
        <v>974</v>
      </c>
      <c r="E77" s="46">
        <v>375500515</v>
      </c>
      <c r="F77" s="20" t="s">
        <v>975</v>
      </c>
      <c r="G77" s="46" t="s">
        <v>958</v>
      </c>
      <c r="H77" s="46" t="s">
        <v>84</v>
      </c>
      <c r="I77" s="46" t="s">
        <v>84</v>
      </c>
      <c r="J77" s="332"/>
      <c r="K77" s="193">
        <v>1982</v>
      </c>
      <c r="L77" s="193" t="s">
        <v>84</v>
      </c>
      <c r="M77" s="46" t="s">
        <v>84</v>
      </c>
      <c r="N77" s="46">
        <v>1</v>
      </c>
      <c r="O77" s="46" t="s">
        <v>84</v>
      </c>
      <c r="P77" s="46" t="s">
        <v>84</v>
      </c>
      <c r="Q77" s="46" t="s">
        <v>84</v>
      </c>
      <c r="R77" s="46" t="s">
        <v>84</v>
      </c>
      <c r="S77" s="46" t="s">
        <v>84</v>
      </c>
      <c r="T77" s="298" t="s">
        <v>84</v>
      </c>
      <c r="U77" s="46" t="s">
        <v>84</v>
      </c>
      <c r="V77" s="46" t="s">
        <v>84</v>
      </c>
      <c r="W77" s="46" t="s">
        <v>794</v>
      </c>
      <c r="X77" s="46" t="s">
        <v>989</v>
      </c>
      <c r="Y77" s="46" t="s">
        <v>530</v>
      </c>
      <c r="Z77" s="46" t="s">
        <v>530</v>
      </c>
      <c r="AA77" s="46" t="s">
        <v>1455</v>
      </c>
      <c r="AB77" s="193" t="s">
        <v>205</v>
      </c>
    </row>
    <row r="78" spans="1:28" s="148" customFormat="1" ht="12.75" customHeight="1">
      <c r="A78" s="122"/>
      <c r="B78" s="20">
        <v>60</v>
      </c>
      <c r="C78" s="46" t="s">
        <v>976</v>
      </c>
      <c r="D78" s="46" t="s">
        <v>963</v>
      </c>
      <c r="E78" s="209" t="s">
        <v>977</v>
      </c>
      <c r="F78" s="20" t="s">
        <v>978</v>
      </c>
      <c r="G78" s="46" t="s">
        <v>963</v>
      </c>
      <c r="H78" s="20" t="s">
        <v>84</v>
      </c>
      <c r="I78" s="20" t="s">
        <v>84</v>
      </c>
      <c r="J78" s="20" t="s">
        <v>84</v>
      </c>
      <c r="K78" s="20">
        <v>1975</v>
      </c>
      <c r="L78" s="20" t="s">
        <v>84</v>
      </c>
      <c r="M78" s="20" t="s">
        <v>961</v>
      </c>
      <c r="N78" s="20">
        <v>0</v>
      </c>
      <c r="O78" s="20">
        <v>4500</v>
      </c>
      <c r="P78" s="20" t="s">
        <v>84</v>
      </c>
      <c r="Q78" s="20" t="s">
        <v>84</v>
      </c>
      <c r="R78" s="20" t="s">
        <v>84</v>
      </c>
      <c r="S78" s="20" t="s">
        <v>84</v>
      </c>
      <c r="T78" s="295" t="s">
        <v>84</v>
      </c>
      <c r="U78" s="20" t="s">
        <v>84</v>
      </c>
      <c r="V78" s="20" t="s">
        <v>84</v>
      </c>
      <c r="W78" s="46" t="s">
        <v>794</v>
      </c>
      <c r="X78" s="46" t="s">
        <v>989</v>
      </c>
      <c r="Y78" s="20" t="s">
        <v>530</v>
      </c>
      <c r="Z78" s="20" t="s">
        <v>530</v>
      </c>
      <c r="AA78" s="20" t="s">
        <v>1455</v>
      </c>
      <c r="AB78" s="81" t="s">
        <v>205</v>
      </c>
    </row>
    <row r="79" spans="1:28" s="148" customFormat="1" ht="12.75" customHeight="1">
      <c r="A79" s="122"/>
      <c r="B79" s="20">
        <v>61</v>
      </c>
      <c r="C79" s="46" t="s">
        <v>979</v>
      </c>
      <c r="D79" s="46" t="s">
        <v>980</v>
      </c>
      <c r="E79" s="209" t="s">
        <v>981</v>
      </c>
      <c r="F79" s="20" t="s">
        <v>1332</v>
      </c>
      <c r="G79" s="46" t="s">
        <v>402</v>
      </c>
      <c r="H79" s="20"/>
      <c r="I79" s="20"/>
      <c r="J79" s="20">
        <v>1198</v>
      </c>
      <c r="K79" s="20">
        <v>2013</v>
      </c>
      <c r="L79" s="20" t="s">
        <v>982</v>
      </c>
      <c r="M79" s="20" t="s">
        <v>983</v>
      </c>
      <c r="N79" s="20">
        <v>5</v>
      </c>
      <c r="O79" s="20"/>
      <c r="P79" s="20">
        <v>2350</v>
      </c>
      <c r="Q79" s="20" t="s">
        <v>521</v>
      </c>
      <c r="R79" s="20">
        <v>14188</v>
      </c>
      <c r="S79" s="20" t="s">
        <v>994</v>
      </c>
      <c r="T79" s="266">
        <v>23500</v>
      </c>
      <c r="U79" s="20"/>
      <c r="V79" s="20"/>
      <c r="W79" s="20" t="s">
        <v>995</v>
      </c>
      <c r="X79" s="20" t="s">
        <v>996</v>
      </c>
      <c r="Y79" s="20" t="s">
        <v>995</v>
      </c>
      <c r="Z79" s="20" t="s">
        <v>996</v>
      </c>
      <c r="AA79" s="20" t="s">
        <v>1456</v>
      </c>
      <c r="AB79" s="81" t="s">
        <v>205</v>
      </c>
    </row>
    <row r="80" spans="1:28" s="148" customFormat="1" ht="12.75" customHeight="1">
      <c r="A80" s="159">
        <v>13</v>
      </c>
      <c r="B80" s="546" t="s">
        <v>997</v>
      </c>
      <c r="C80" s="546"/>
      <c r="D80" s="546"/>
      <c r="E80" s="546"/>
      <c r="F80" s="546"/>
      <c r="G80" s="546"/>
      <c r="H80" s="546"/>
      <c r="I80" s="546"/>
      <c r="J80" s="546"/>
      <c r="K80" s="546"/>
      <c r="L80" s="546"/>
      <c r="M80" s="546"/>
      <c r="N80" s="546"/>
      <c r="O80" s="546"/>
      <c r="P80" s="546"/>
      <c r="Q80" s="546"/>
      <c r="R80" s="546"/>
      <c r="S80" s="546"/>
      <c r="T80" s="546"/>
      <c r="U80" s="546"/>
      <c r="V80" s="546"/>
      <c r="W80" s="546"/>
      <c r="X80" s="546"/>
      <c r="Y80" s="546"/>
      <c r="Z80" s="546"/>
      <c r="AA80" s="546"/>
      <c r="AB80" s="546"/>
    </row>
    <row r="81" spans="1:28" s="148" customFormat="1" ht="12.75" customHeight="1">
      <c r="A81" s="122"/>
      <c r="B81" s="20">
        <v>62</v>
      </c>
      <c r="C81" s="137" t="s">
        <v>187</v>
      </c>
      <c r="D81" s="137" t="s">
        <v>1106</v>
      </c>
      <c r="E81" s="20" t="s">
        <v>1107</v>
      </c>
      <c r="F81" s="137" t="s">
        <v>1333</v>
      </c>
      <c r="G81" s="137" t="s">
        <v>83</v>
      </c>
      <c r="H81" s="20" t="s">
        <v>1108</v>
      </c>
      <c r="I81" s="328" t="s">
        <v>84</v>
      </c>
      <c r="J81" s="20">
        <v>1.9</v>
      </c>
      <c r="K81" s="20">
        <v>2004</v>
      </c>
      <c r="L81" s="20" t="s">
        <v>1109</v>
      </c>
      <c r="M81" s="20" t="s">
        <v>1110</v>
      </c>
      <c r="N81" s="20">
        <v>9</v>
      </c>
      <c r="O81" s="20">
        <v>700</v>
      </c>
      <c r="P81" s="20">
        <v>2800</v>
      </c>
      <c r="Q81" s="46" t="s">
        <v>61</v>
      </c>
      <c r="R81" s="20"/>
      <c r="S81" s="20" t="s">
        <v>571</v>
      </c>
      <c r="T81" s="266">
        <v>21500</v>
      </c>
      <c r="U81" s="20" t="s">
        <v>1111</v>
      </c>
      <c r="V81" s="20">
        <v>400</v>
      </c>
      <c r="W81" s="138" t="s">
        <v>1437</v>
      </c>
      <c r="X81" s="138" t="s">
        <v>1438</v>
      </c>
      <c r="Y81" s="138" t="s">
        <v>1439</v>
      </c>
      <c r="Z81" s="138" t="s">
        <v>1440</v>
      </c>
      <c r="AA81" s="138" t="s">
        <v>1456</v>
      </c>
      <c r="AB81" s="81" t="s">
        <v>61</v>
      </c>
    </row>
    <row r="82" spans="3:28" s="148" customFormat="1" ht="12.75">
      <c r="C82" s="73"/>
      <c r="D82" s="41"/>
      <c r="Q82" s="76"/>
      <c r="T82" s="294"/>
      <c r="AB82" s="301"/>
    </row>
    <row r="83" spans="2:4" ht="12.75">
      <c r="B83" s="148" t="s">
        <v>1410</v>
      </c>
      <c r="D83" s="29"/>
    </row>
    <row r="84" ht="12.75">
      <c r="D84"/>
    </row>
    <row r="85" ht="12.75">
      <c r="D85" s="29"/>
    </row>
    <row r="86" ht="12.75">
      <c r="D86"/>
    </row>
    <row r="87" ht="12.75">
      <c r="D87" s="29"/>
    </row>
    <row r="88" ht="12.75">
      <c r="D88"/>
    </row>
    <row r="89" ht="12.75">
      <c r="D89" s="29"/>
    </row>
    <row r="90" ht="12.75">
      <c r="D90"/>
    </row>
    <row r="91" ht="12.75">
      <c r="D91" s="29"/>
    </row>
    <row r="92" ht="12.75">
      <c r="D92"/>
    </row>
    <row r="93" ht="12.75">
      <c r="D93" s="29"/>
    </row>
    <row r="94" ht="12.75">
      <c r="D94"/>
    </row>
    <row r="95" ht="12.75">
      <c r="D95" s="29"/>
    </row>
    <row r="96" ht="12.75">
      <c r="D96"/>
    </row>
    <row r="97" ht="12.75">
      <c r="D97" s="29"/>
    </row>
    <row r="98" ht="12.75">
      <c r="D98"/>
    </row>
    <row r="99" ht="12.75">
      <c r="D99" s="29"/>
    </row>
    <row r="100" ht="12.75">
      <c r="D100"/>
    </row>
    <row r="101" ht="12.75">
      <c r="D101" s="29"/>
    </row>
    <row r="102" ht="12.75">
      <c r="D102"/>
    </row>
    <row r="103" ht="12.75">
      <c r="D103" s="29"/>
    </row>
    <row r="104" ht="12.75">
      <c r="D104"/>
    </row>
    <row r="105" ht="12.75">
      <c r="D105" s="29"/>
    </row>
    <row r="106" ht="12.75">
      <c r="D106"/>
    </row>
    <row r="107" ht="12.75">
      <c r="D107"/>
    </row>
  </sheetData>
  <sheetProtection/>
  <mergeCells count="40">
    <mergeCell ref="B35:AB35"/>
    <mergeCell ref="K4:K6"/>
    <mergeCell ref="B24:AB24"/>
    <mergeCell ref="Q4:Q6"/>
    <mergeCell ref="H4:I5"/>
    <mergeCell ref="B18:AB18"/>
    <mergeCell ref="W4:X5"/>
    <mergeCell ref="N4:N6"/>
    <mergeCell ref="B16:AB16"/>
    <mergeCell ref="B26:AB26"/>
    <mergeCell ref="B40:AB40"/>
    <mergeCell ref="B69:AB69"/>
    <mergeCell ref="B80:AB80"/>
    <mergeCell ref="Y4:Z5"/>
    <mergeCell ref="L4:L6"/>
    <mergeCell ref="M4:M6"/>
    <mergeCell ref="B20:AB20"/>
    <mergeCell ref="E4:E6"/>
    <mergeCell ref="J4:J6"/>
    <mergeCell ref="B14:AB14"/>
    <mergeCell ref="A4:A6"/>
    <mergeCell ref="P4:P6"/>
    <mergeCell ref="AB4:AB6"/>
    <mergeCell ref="S4:S6"/>
    <mergeCell ref="T4:T6"/>
    <mergeCell ref="U4:V5"/>
    <mergeCell ref="F4:F6"/>
    <mergeCell ref="G4:G6"/>
    <mergeCell ref="C4:C6"/>
    <mergeCell ref="D4:D6"/>
    <mergeCell ref="B30:AB30"/>
    <mergeCell ref="B32:AB32"/>
    <mergeCell ref="B7:AB7"/>
    <mergeCell ref="Z2:AB2"/>
    <mergeCell ref="B3:O3"/>
    <mergeCell ref="P3:AB3"/>
    <mergeCell ref="O4:O6"/>
    <mergeCell ref="B4:B6"/>
    <mergeCell ref="R4:R6"/>
    <mergeCell ref="AA4:AA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spans="1:3" ht="12.75">
      <c r="A1" s="318" t="s">
        <v>1452</v>
      </c>
      <c r="C1" s="30"/>
    </row>
    <row r="3" spans="1:4" ht="53.25" customHeight="1">
      <c r="A3" s="548" t="s">
        <v>53</v>
      </c>
      <c r="B3" s="548"/>
      <c r="C3" s="548"/>
      <c r="D3" s="32"/>
    </row>
    <row r="4" spans="1:4" ht="12.75" customHeight="1">
      <c r="A4" s="31"/>
      <c r="B4" s="31"/>
      <c r="C4" s="31"/>
      <c r="D4" s="32"/>
    </row>
    <row r="6" spans="1:3" ht="30.75" customHeight="1">
      <c r="A6" s="33" t="s">
        <v>13</v>
      </c>
      <c r="B6" s="33" t="s">
        <v>33</v>
      </c>
      <c r="C6" s="56" t="s">
        <v>54</v>
      </c>
    </row>
    <row r="7" spans="1:5" ht="18" customHeight="1">
      <c r="A7" s="34">
        <v>1</v>
      </c>
      <c r="B7" s="147" t="s">
        <v>447</v>
      </c>
      <c r="C7" s="36"/>
      <c r="E7" s="41" t="s">
        <v>448</v>
      </c>
    </row>
    <row r="8" spans="1:5" ht="18" customHeight="1">
      <c r="A8" s="34">
        <v>2</v>
      </c>
      <c r="B8" s="147" t="s">
        <v>523</v>
      </c>
      <c r="C8" s="36" t="s">
        <v>524</v>
      </c>
      <c r="E8" s="41" t="s">
        <v>525</v>
      </c>
    </row>
    <row r="9" spans="1:5" ht="18" customHeight="1">
      <c r="A9" s="34">
        <v>3</v>
      </c>
      <c r="B9" s="35" t="s">
        <v>522</v>
      </c>
      <c r="C9" s="36"/>
      <c r="E9" s="299" t="s">
        <v>508</v>
      </c>
    </row>
    <row r="10" spans="1:5" ht="18" customHeight="1">
      <c r="A10" s="34">
        <v>4</v>
      </c>
      <c r="B10" s="35" t="s">
        <v>526</v>
      </c>
      <c r="C10" s="36"/>
      <c r="E10" s="41" t="s">
        <v>527</v>
      </c>
    </row>
    <row r="11" spans="1:5" ht="18" customHeight="1">
      <c r="A11" s="34">
        <v>5</v>
      </c>
      <c r="B11" s="147" t="s">
        <v>576</v>
      </c>
      <c r="C11" s="36"/>
      <c r="E11" s="101" t="s">
        <v>1409</v>
      </c>
    </row>
    <row r="12" spans="1:5" ht="27" customHeight="1">
      <c r="A12" s="34">
        <v>6</v>
      </c>
      <c r="B12" s="147" t="s">
        <v>1284</v>
      </c>
      <c r="C12" s="177" t="s">
        <v>1285</v>
      </c>
      <c r="E12" s="41" t="s">
        <v>1408</v>
      </c>
    </row>
    <row r="20" ht="12.75">
      <c r="C20" s="300"/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92.7109375" style="0" bestFit="1" customWidth="1"/>
    <col min="3" max="3" width="15.7109375" style="0" customWidth="1"/>
    <col min="4" max="4" width="11.7109375" style="0" customWidth="1"/>
    <col min="5" max="5" width="12.57421875" style="0" customWidth="1"/>
    <col min="6" max="6" width="13.140625" style="0" customWidth="1"/>
    <col min="7" max="7" width="12.7109375" style="0" customWidth="1"/>
  </cols>
  <sheetData>
    <row r="1" s="41" customFormat="1" ht="12.75">
      <c r="A1" s="228" t="s">
        <v>1453</v>
      </c>
    </row>
    <row r="2" s="41" customFormat="1" ht="13.5" thickBot="1"/>
    <row r="3" spans="1:7" s="41" customFormat="1" ht="51.75" thickBot="1">
      <c r="A3" s="229" t="s">
        <v>93</v>
      </c>
      <c r="B3" s="230" t="s">
        <v>94</v>
      </c>
      <c r="C3" s="231" t="s">
        <v>36</v>
      </c>
      <c r="D3" s="232" t="s">
        <v>37</v>
      </c>
      <c r="E3" s="231" t="s">
        <v>95</v>
      </c>
      <c r="F3" s="233" t="s">
        <v>96</v>
      </c>
      <c r="G3" s="234" t="s">
        <v>113</v>
      </c>
    </row>
    <row r="4" spans="1:12" s="41" customFormat="1" ht="12.75">
      <c r="A4" s="71">
        <v>1</v>
      </c>
      <c r="B4" s="80" t="s">
        <v>409</v>
      </c>
      <c r="C4" s="81" t="s">
        <v>410</v>
      </c>
      <c r="D4" s="82" t="s">
        <v>411</v>
      </c>
      <c r="E4" s="82" t="s">
        <v>530</v>
      </c>
      <c r="F4" s="72">
        <v>70</v>
      </c>
      <c r="G4" s="20" t="s">
        <v>84</v>
      </c>
      <c r="J4" s="106"/>
      <c r="K4" s="106"/>
      <c r="L4" s="106"/>
    </row>
    <row r="5" spans="1:12" s="41" customFormat="1" ht="12.75">
      <c r="A5" s="145">
        <v>2</v>
      </c>
      <c r="B5" s="80" t="s">
        <v>1118</v>
      </c>
      <c r="C5" s="123" t="s">
        <v>1116</v>
      </c>
      <c r="D5" s="146" t="s">
        <v>1117</v>
      </c>
      <c r="E5" s="146" t="s">
        <v>99</v>
      </c>
      <c r="F5" s="81">
        <v>15</v>
      </c>
      <c r="G5" s="20" t="s">
        <v>84</v>
      </c>
      <c r="J5" s="106"/>
      <c r="K5" s="106"/>
      <c r="L5" s="106"/>
    </row>
    <row r="6" spans="1:12" s="41" customFormat="1" ht="12.75">
      <c r="A6" s="145">
        <v>3</v>
      </c>
      <c r="B6" s="80" t="s">
        <v>216</v>
      </c>
      <c r="C6" s="81" t="s">
        <v>214</v>
      </c>
      <c r="D6" s="82" t="s">
        <v>215</v>
      </c>
      <c r="E6" s="82" t="s">
        <v>99</v>
      </c>
      <c r="F6" s="235">
        <v>28</v>
      </c>
      <c r="G6" s="235">
        <v>40</v>
      </c>
      <c r="J6" s="106"/>
      <c r="K6" s="106"/>
      <c r="L6" s="106"/>
    </row>
    <row r="7" spans="1:12" s="41" customFormat="1" ht="12.75">
      <c r="A7" s="141">
        <v>4</v>
      </c>
      <c r="B7" s="80" t="s">
        <v>92</v>
      </c>
      <c r="C7" s="81" t="s">
        <v>97</v>
      </c>
      <c r="D7" s="82" t="s">
        <v>98</v>
      </c>
      <c r="E7" s="82" t="s">
        <v>99</v>
      </c>
      <c r="F7" s="81">
        <v>30</v>
      </c>
      <c r="G7" s="81">
        <v>42</v>
      </c>
      <c r="J7" s="106"/>
      <c r="K7" s="106"/>
      <c r="L7" s="106"/>
    </row>
    <row r="8" spans="1:12" s="41" customFormat="1" ht="12.75">
      <c r="A8" s="141">
        <v>5</v>
      </c>
      <c r="B8" s="80" t="s">
        <v>117</v>
      </c>
      <c r="C8" s="81" t="s">
        <v>114</v>
      </c>
      <c r="D8" s="82" t="s">
        <v>115</v>
      </c>
      <c r="E8" s="82" t="s">
        <v>217</v>
      </c>
      <c r="F8" s="81">
        <v>72</v>
      </c>
      <c r="G8" s="81">
        <v>116</v>
      </c>
      <c r="J8" s="106"/>
      <c r="K8" s="106"/>
      <c r="L8" s="106"/>
    </row>
    <row r="9" spans="1:12" s="41" customFormat="1" ht="12.75">
      <c r="A9" s="145">
        <v>6</v>
      </c>
      <c r="B9" s="80" t="s">
        <v>233</v>
      </c>
      <c r="C9" s="81" t="s">
        <v>230</v>
      </c>
      <c r="D9" s="82" t="s">
        <v>231</v>
      </c>
      <c r="E9" s="82" t="s">
        <v>232</v>
      </c>
      <c r="F9" s="81">
        <v>30</v>
      </c>
      <c r="G9" s="81">
        <v>84</v>
      </c>
      <c r="J9" s="106"/>
      <c r="K9" s="106"/>
      <c r="L9" s="106"/>
    </row>
    <row r="10" spans="1:12" s="41" customFormat="1" ht="12.75">
      <c r="A10" s="141">
        <v>7</v>
      </c>
      <c r="B10" s="80" t="s">
        <v>1114</v>
      </c>
      <c r="C10" s="123" t="s">
        <v>1177</v>
      </c>
      <c r="D10" s="146" t="s">
        <v>1178</v>
      </c>
      <c r="E10" s="143" t="s">
        <v>530</v>
      </c>
      <c r="F10" s="144">
        <v>61</v>
      </c>
      <c r="G10" s="143">
        <v>96</v>
      </c>
      <c r="J10" s="106"/>
      <c r="K10" s="106"/>
      <c r="L10" s="106"/>
    </row>
    <row r="11" spans="1:12" s="41" customFormat="1" ht="12.75">
      <c r="A11" s="141">
        <v>8</v>
      </c>
      <c r="B11" s="142" t="s">
        <v>1139</v>
      </c>
      <c r="C11" s="81" t="s">
        <v>1137</v>
      </c>
      <c r="D11" s="82" t="s">
        <v>1138</v>
      </c>
      <c r="E11" s="82" t="s">
        <v>99</v>
      </c>
      <c r="F11" s="144">
        <v>13</v>
      </c>
      <c r="G11" s="143">
        <v>33</v>
      </c>
      <c r="J11" s="106"/>
      <c r="K11" s="106"/>
      <c r="L11" s="106"/>
    </row>
    <row r="12" spans="1:12" s="41" customFormat="1" ht="12.75">
      <c r="A12" s="145">
        <v>9</v>
      </c>
      <c r="B12" s="80" t="s">
        <v>1166</v>
      </c>
      <c r="C12" s="81" t="s">
        <v>1168</v>
      </c>
      <c r="D12" s="82" t="s">
        <v>1169</v>
      </c>
      <c r="E12" s="82" t="s">
        <v>99</v>
      </c>
      <c r="F12" s="144">
        <v>5</v>
      </c>
      <c r="G12" s="143">
        <v>14</v>
      </c>
      <c r="J12" s="106"/>
      <c r="K12" s="106"/>
      <c r="L12" s="106"/>
    </row>
    <row r="13" spans="1:12" s="41" customFormat="1" ht="12.75">
      <c r="A13" s="141">
        <v>10</v>
      </c>
      <c r="B13" s="142" t="s">
        <v>443</v>
      </c>
      <c r="C13" s="81" t="s">
        <v>444</v>
      </c>
      <c r="D13" s="82" t="s">
        <v>445</v>
      </c>
      <c r="E13" s="81" t="s">
        <v>446</v>
      </c>
      <c r="F13" s="81">
        <v>16</v>
      </c>
      <c r="G13" s="20" t="s">
        <v>84</v>
      </c>
      <c r="J13" s="106"/>
      <c r="K13" s="106"/>
      <c r="L13" s="106"/>
    </row>
    <row r="14" spans="1:12" s="41" customFormat="1" ht="12.75">
      <c r="A14" s="141">
        <v>11</v>
      </c>
      <c r="B14" s="80" t="s">
        <v>455</v>
      </c>
      <c r="C14" s="81" t="s">
        <v>456</v>
      </c>
      <c r="D14" s="82" t="s">
        <v>457</v>
      </c>
      <c r="E14" s="143" t="s">
        <v>1115</v>
      </c>
      <c r="F14" s="143">
        <v>14</v>
      </c>
      <c r="G14" s="20" t="s">
        <v>84</v>
      </c>
      <c r="J14" s="106"/>
      <c r="K14" s="106"/>
      <c r="L14" s="106"/>
    </row>
    <row r="15" spans="1:12" s="41" customFormat="1" ht="12.75">
      <c r="A15" s="141">
        <v>12</v>
      </c>
      <c r="B15" s="142" t="s">
        <v>529</v>
      </c>
      <c r="C15" s="81" t="s">
        <v>214</v>
      </c>
      <c r="D15" s="82" t="s">
        <v>215</v>
      </c>
      <c r="E15" s="82" t="s">
        <v>99</v>
      </c>
      <c r="F15" s="20" t="s">
        <v>84</v>
      </c>
      <c r="G15" s="20" t="s">
        <v>84</v>
      </c>
      <c r="J15" s="106"/>
      <c r="K15" s="106"/>
      <c r="L15" s="106"/>
    </row>
    <row r="16" spans="1:12" s="41" customFormat="1" ht="12.75">
      <c r="A16" s="141">
        <v>13</v>
      </c>
      <c r="B16" s="142" t="s">
        <v>508</v>
      </c>
      <c r="C16" s="81" t="s">
        <v>114</v>
      </c>
      <c r="D16" s="82" t="s">
        <v>115</v>
      </c>
      <c r="E16" s="82" t="s">
        <v>217</v>
      </c>
      <c r="F16" s="143">
        <v>19</v>
      </c>
      <c r="G16" s="143">
        <v>55</v>
      </c>
      <c r="J16" s="106"/>
      <c r="K16" s="106"/>
      <c r="L16" s="106"/>
    </row>
    <row r="17" spans="1:12" s="41" customFormat="1" ht="12.75">
      <c r="A17" s="141">
        <v>14</v>
      </c>
      <c r="B17" s="80" t="s">
        <v>531</v>
      </c>
      <c r="C17" s="81" t="s">
        <v>528</v>
      </c>
      <c r="D17" s="82" t="s">
        <v>215</v>
      </c>
      <c r="E17" s="82" t="s">
        <v>99</v>
      </c>
      <c r="F17" s="143">
        <v>14</v>
      </c>
      <c r="G17" s="20" t="s">
        <v>84</v>
      </c>
      <c r="J17" s="106"/>
      <c r="K17" s="106"/>
      <c r="L17" s="106"/>
    </row>
    <row r="18" spans="1:12" s="41" customFormat="1" ht="12.75">
      <c r="A18" s="141">
        <v>15</v>
      </c>
      <c r="B18" s="142" t="s">
        <v>1340</v>
      </c>
      <c r="C18" s="81" t="s">
        <v>1337</v>
      </c>
      <c r="D18" s="82" t="s">
        <v>1338</v>
      </c>
      <c r="E18" s="82" t="s">
        <v>1339</v>
      </c>
      <c r="F18" s="143">
        <v>53</v>
      </c>
      <c r="G18" s="20" t="s">
        <v>84</v>
      </c>
      <c r="J18" s="106"/>
      <c r="K18" s="106"/>
      <c r="L18" s="106"/>
    </row>
    <row r="19" spans="1:12" s="41" customFormat="1" ht="12.75">
      <c r="A19" s="141">
        <v>16</v>
      </c>
      <c r="B19" s="142" t="s">
        <v>573</v>
      </c>
      <c r="C19" s="81" t="s">
        <v>574</v>
      </c>
      <c r="D19" s="82" t="s">
        <v>575</v>
      </c>
      <c r="E19" s="143" t="s">
        <v>530</v>
      </c>
      <c r="F19" s="143">
        <v>41</v>
      </c>
      <c r="G19" s="20" t="s">
        <v>84</v>
      </c>
      <c r="J19" s="106"/>
      <c r="K19" s="106"/>
      <c r="L19" s="106"/>
    </row>
    <row r="20" spans="1:7" s="41" customFormat="1" ht="12.75">
      <c r="A20" s="141">
        <v>17</v>
      </c>
      <c r="B20" s="142" t="s">
        <v>820</v>
      </c>
      <c r="C20" s="81" t="s">
        <v>821</v>
      </c>
      <c r="D20" s="277" t="s">
        <v>822</v>
      </c>
      <c r="E20" s="82" t="s">
        <v>823</v>
      </c>
      <c r="F20" s="143">
        <v>68</v>
      </c>
      <c r="G20" s="143">
        <v>405</v>
      </c>
    </row>
    <row r="21" spans="1:7" s="41" customFormat="1" ht="12.75">
      <c r="A21" s="141">
        <v>18</v>
      </c>
      <c r="B21" s="147" t="s">
        <v>998</v>
      </c>
      <c r="C21" s="81" t="s">
        <v>999</v>
      </c>
      <c r="D21" s="277" t="s">
        <v>1000</v>
      </c>
      <c r="E21" s="82" t="s">
        <v>1296</v>
      </c>
      <c r="F21" s="144">
        <v>60</v>
      </c>
      <c r="G21" s="144">
        <v>463</v>
      </c>
    </row>
    <row r="22" spans="1:7" s="41" customFormat="1" ht="12.75">
      <c r="A22" s="278">
        <v>19</v>
      </c>
      <c r="B22" s="147" t="s">
        <v>1113</v>
      </c>
      <c r="C22" s="81" t="s">
        <v>1281</v>
      </c>
      <c r="D22" s="82" t="s">
        <v>1282</v>
      </c>
      <c r="E22" s="82" t="s">
        <v>1283</v>
      </c>
      <c r="F22" s="144">
        <v>12</v>
      </c>
      <c r="G22" s="144">
        <v>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5" customWidth="1"/>
    <col min="2" max="2" width="4.57421875" style="25" customWidth="1"/>
    <col min="3" max="3" width="27.8515625" style="322" customWidth="1"/>
    <col min="4" max="4" width="27.140625" style="447" customWidth="1"/>
    <col min="5" max="5" width="21.7109375" style="25" hidden="1" customWidth="1"/>
    <col min="6" max="6" width="11.421875" style="25" customWidth="1"/>
    <col min="7" max="7" width="21.00390625" style="25" hidden="1" customWidth="1"/>
    <col min="8" max="8" width="8.57421875" style="25" hidden="1" customWidth="1"/>
    <col min="9" max="9" width="9.28125" style="25" hidden="1" customWidth="1"/>
    <col min="10" max="10" width="7.140625" style="25" hidden="1" customWidth="1"/>
    <col min="11" max="11" width="7.57421875" style="25" hidden="1" customWidth="1"/>
    <col min="12" max="12" width="10.7109375" style="25" hidden="1" customWidth="1"/>
    <col min="13" max="13" width="12.8515625" style="25" hidden="1" customWidth="1"/>
    <col min="14" max="14" width="8.421875" style="25" hidden="1" customWidth="1"/>
    <col min="15" max="15" width="11.8515625" style="25" hidden="1" customWidth="1"/>
    <col min="16" max="16" width="16.00390625" style="25" hidden="1" customWidth="1"/>
    <col min="17" max="17" width="12.8515625" style="25" hidden="1" customWidth="1"/>
    <col min="18" max="18" width="11.140625" style="25" hidden="1" customWidth="1"/>
    <col min="19" max="19" width="20.28125" style="25" hidden="1" customWidth="1"/>
    <col min="20" max="20" width="12.8515625" style="25" hidden="1" customWidth="1"/>
    <col min="21" max="21" width="16.28125" style="25" hidden="1" customWidth="1"/>
    <col min="22" max="22" width="12.28125" style="69" hidden="1" customWidth="1"/>
    <col min="23" max="23" width="12.8515625" style="346" customWidth="1"/>
    <col min="24" max="25" width="13.421875" style="346" customWidth="1"/>
    <col min="26" max="26" width="10.7109375" style="148" customWidth="1"/>
    <col min="27" max="27" width="11.00390625" style="148" customWidth="1"/>
    <col min="28" max="28" width="11.7109375" style="148" customWidth="1"/>
    <col min="29" max="29" width="11.140625" style="148" customWidth="1"/>
    <col min="30" max="30" width="9.57421875" style="347" customWidth="1"/>
    <col min="31" max="34" width="10.00390625" style="347" customWidth="1"/>
    <col min="35" max="35" width="10.7109375" style="148" customWidth="1"/>
    <col min="36" max="36" width="11.00390625" style="148" customWidth="1"/>
    <col min="37" max="37" width="11.7109375" style="148" customWidth="1"/>
    <col min="38" max="38" width="11.140625" style="148" customWidth="1"/>
    <col min="39" max="39" width="9.57421875" style="347" customWidth="1"/>
    <col min="40" max="43" width="10.00390625" style="347" customWidth="1"/>
    <col min="44" max="44" width="10.7109375" style="148" customWidth="1"/>
    <col min="45" max="45" width="11.00390625" style="148" customWidth="1"/>
    <col min="46" max="46" width="11.7109375" style="148" customWidth="1"/>
    <col min="47" max="47" width="11.140625" style="148" customWidth="1"/>
    <col min="48" max="48" width="9.57421875" style="347" customWidth="1"/>
    <col min="49" max="52" width="9.140625" style="347" customWidth="1"/>
    <col min="53" max="16384" width="9.140625" style="25" customWidth="1"/>
  </cols>
  <sheetData>
    <row r="1" spans="1:52" s="148" customFormat="1" ht="12.75">
      <c r="A1" s="344" t="s">
        <v>1763</v>
      </c>
      <c r="B1" s="302"/>
      <c r="C1" s="320"/>
      <c r="D1" s="345"/>
      <c r="E1" s="303"/>
      <c r="F1" s="303"/>
      <c r="V1" s="301"/>
      <c r="W1" s="346"/>
      <c r="X1" s="346"/>
      <c r="Y1" s="346"/>
      <c r="AD1" s="347"/>
      <c r="AE1" s="347"/>
      <c r="AF1" s="347"/>
      <c r="AG1" s="347"/>
      <c r="AH1" s="347"/>
      <c r="AM1" s="347"/>
      <c r="AN1" s="347"/>
      <c r="AO1" s="347"/>
      <c r="AP1" s="347"/>
      <c r="AQ1" s="347"/>
      <c r="AV1" s="347"/>
      <c r="AW1" s="347"/>
      <c r="AX1" s="347"/>
      <c r="AY1" s="347"/>
      <c r="AZ1" s="347"/>
    </row>
    <row r="2" spans="3:52" s="148" customFormat="1" ht="27" customHeight="1" thickBot="1">
      <c r="C2" s="321"/>
      <c r="D2" s="3"/>
      <c r="V2" s="348"/>
      <c r="W2" s="346"/>
      <c r="X2" s="346"/>
      <c r="Y2" s="346"/>
      <c r="AC2" s="334"/>
      <c r="AD2" s="347"/>
      <c r="AE2" s="347"/>
      <c r="AF2" s="347"/>
      <c r="AG2" s="347"/>
      <c r="AH2" s="347"/>
      <c r="AL2" s="334"/>
      <c r="AM2" s="347"/>
      <c r="AN2" s="347"/>
      <c r="AO2" s="347"/>
      <c r="AP2" s="347"/>
      <c r="AQ2" s="347"/>
      <c r="AU2" s="334"/>
      <c r="AV2" s="347"/>
      <c r="AW2" s="347"/>
      <c r="AX2" s="347"/>
      <c r="AY2" s="347"/>
      <c r="AZ2" s="347"/>
    </row>
    <row r="3" spans="1:52" s="354" customFormat="1" ht="12.75">
      <c r="A3" s="349"/>
      <c r="B3" s="349" t="s">
        <v>12</v>
      </c>
      <c r="C3" s="350"/>
      <c r="D3" s="351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52"/>
      <c r="X3" s="352"/>
      <c r="Y3" s="353"/>
      <c r="Z3" s="562" t="s">
        <v>1764</v>
      </c>
      <c r="AA3" s="563"/>
      <c r="AB3" s="563"/>
      <c r="AC3" s="563"/>
      <c r="AD3" s="563"/>
      <c r="AE3" s="563"/>
      <c r="AF3" s="563"/>
      <c r="AG3" s="563"/>
      <c r="AH3" s="564"/>
      <c r="AI3" s="565" t="s">
        <v>1765</v>
      </c>
      <c r="AJ3" s="566"/>
      <c r="AK3" s="566"/>
      <c r="AL3" s="566"/>
      <c r="AM3" s="566"/>
      <c r="AN3" s="566"/>
      <c r="AO3" s="566"/>
      <c r="AP3" s="566"/>
      <c r="AQ3" s="567"/>
      <c r="AR3" s="568" t="s">
        <v>1766</v>
      </c>
      <c r="AS3" s="569"/>
      <c r="AT3" s="569"/>
      <c r="AU3" s="569"/>
      <c r="AV3" s="569"/>
      <c r="AW3" s="569"/>
      <c r="AX3" s="569"/>
      <c r="AY3" s="569"/>
      <c r="AZ3" s="570"/>
    </row>
    <row r="4" spans="1:52" s="355" customFormat="1" ht="63.75" customHeight="1">
      <c r="A4" s="526" t="s">
        <v>93</v>
      </c>
      <c r="B4" s="526" t="s">
        <v>93</v>
      </c>
      <c r="C4" s="526" t="s">
        <v>14</v>
      </c>
      <c r="D4" s="526" t="s">
        <v>15</v>
      </c>
      <c r="E4" s="526" t="s">
        <v>16</v>
      </c>
      <c r="F4" s="526" t="s">
        <v>17</v>
      </c>
      <c r="G4" s="526" t="s">
        <v>47</v>
      </c>
      <c r="H4" s="351" t="s">
        <v>18</v>
      </c>
      <c r="I4" s="351"/>
      <c r="J4" s="351" t="s">
        <v>19</v>
      </c>
      <c r="K4" s="351" t="s">
        <v>20</v>
      </c>
      <c r="L4" s="351" t="s">
        <v>21</v>
      </c>
      <c r="M4" s="351" t="s">
        <v>22</v>
      </c>
      <c r="N4" s="351" t="s">
        <v>23</v>
      </c>
      <c r="O4" s="351" t="s">
        <v>24</v>
      </c>
      <c r="P4" s="351" t="s">
        <v>313</v>
      </c>
      <c r="Q4" s="351" t="s">
        <v>38</v>
      </c>
      <c r="R4" s="351" t="s">
        <v>91</v>
      </c>
      <c r="S4" s="351" t="s">
        <v>25</v>
      </c>
      <c r="T4" s="351" t="s">
        <v>26</v>
      </c>
      <c r="U4" s="351"/>
      <c r="V4" s="543" t="s">
        <v>52</v>
      </c>
      <c r="W4" s="545" t="s">
        <v>1418</v>
      </c>
      <c r="X4" s="545" t="s">
        <v>1767</v>
      </c>
      <c r="Y4" s="559" t="s">
        <v>1768</v>
      </c>
      <c r="Z4" s="560" t="s">
        <v>27</v>
      </c>
      <c r="AA4" s="561"/>
      <c r="AB4" s="561" t="s">
        <v>1769</v>
      </c>
      <c r="AC4" s="561"/>
      <c r="AD4" s="551" t="s">
        <v>1770</v>
      </c>
      <c r="AE4" s="551"/>
      <c r="AF4" s="551"/>
      <c r="AG4" s="551"/>
      <c r="AH4" s="552"/>
      <c r="AI4" s="553" t="s">
        <v>27</v>
      </c>
      <c r="AJ4" s="554"/>
      <c r="AK4" s="554" t="s">
        <v>1771</v>
      </c>
      <c r="AL4" s="554"/>
      <c r="AM4" s="555" t="s">
        <v>1772</v>
      </c>
      <c r="AN4" s="555"/>
      <c r="AO4" s="555"/>
      <c r="AP4" s="555"/>
      <c r="AQ4" s="556"/>
      <c r="AR4" s="557" t="s">
        <v>27</v>
      </c>
      <c r="AS4" s="558"/>
      <c r="AT4" s="558" t="s">
        <v>1769</v>
      </c>
      <c r="AU4" s="558"/>
      <c r="AV4" s="549" t="s">
        <v>1772</v>
      </c>
      <c r="AW4" s="549"/>
      <c r="AX4" s="549"/>
      <c r="AY4" s="549"/>
      <c r="AZ4" s="550"/>
    </row>
    <row r="5" spans="1:52" s="355" customFormat="1" ht="12.75">
      <c r="A5" s="526"/>
      <c r="B5" s="526"/>
      <c r="C5" s="526"/>
      <c r="D5" s="526"/>
      <c r="E5" s="526"/>
      <c r="F5" s="526"/>
      <c r="G5" s="526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543"/>
      <c r="W5" s="545"/>
      <c r="X5" s="545"/>
      <c r="Y5" s="559"/>
      <c r="Z5" s="560"/>
      <c r="AA5" s="561"/>
      <c r="AB5" s="561"/>
      <c r="AC5" s="561"/>
      <c r="AD5" s="551"/>
      <c r="AE5" s="551"/>
      <c r="AF5" s="551"/>
      <c r="AG5" s="551"/>
      <c r="AH5" s="552"/>
      <c r="AI5" s="553"/>
      <c r="AJ5" s="554"/>
      <c r="AK5" s="554"/>
      <c r="AL5" s="554"/>
      <c r="AM5" s="555"/>
      <c r="AN5" s="555"/>
      <c r="AO5" s="555"/>
      <c r="AP5" s="555"/>
      <c r="AQ5" s="556"/>
      <c r="AR5" s="557"/>
      <c r="AS5" s="558"/>
      <c r="AT5" s="558"/>
      <c r="AU5" s="558"/>
      <c r="AV5" s="549"/>
      <c r="AW5" s="549"/>
      <c r="AX5" s="549"/>
      <c r="AY5" s="549"/>
      <c r="AZ5" s="550"/>
    </row>
    <row r="6" spans="1:52" s="355" customFormat="1" ht="12.75">
      <c r="A6" s="526"/>
      <c r="B6" s="526"/>
      <c r="C6" s="526"/>
      <c r="D6" s="526"/>
      <c r="E6" s="526"/>
      <c r="F6" s="526"/>
      <c r="G6" s="526"/>
      <c r="H6" s="333" t="s">
        <v>29</v>
      </c>
      <c r="I6" s="333" t="s">
        <v>30</v>
      </c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33" t="s">
        <v>29</v>
      </c>
      <c r="U6" s="333" t="s">
        <v>30</v>
      </c>
      <c r="V6" s="543"/>
      <c r="W6" s="545"/>
      <c r="X6" s="545"/>
      <c r="Y6" s="559"/>
      <c r="Z6" s="356" t="s">
        <v>31</v>
      </c>
      <c r="AA6" s="238" t="s">
        <v>32</v>
      </c>
      <c r="AB6" s="238" t="s">
        <v>31</v>
      </c>
      <c r="AC6" s="238" t="s">
        <v>32</v>
      </c>
      <c r="AD6" s="357" t="s">
        <v>1773</v>
      </c>
      <c r="AE6" s="357" t="s">
        <v>1774</v>
      </c>
      <c r="AF6" s="357" t="s">
        <v>1775</v>
      </c>
      <c r="AG6" s="357" t="s">
        <v>1776</v>
      </c>
      <c r="AH6" s="358" t="s">
        <v>11</v>
      </c>
      <c r="AI6" s="359" t="s">
        <v>31</v>
      </c>
      <c r="AJ6" s="360" t="s">
        <v>32</v>
      </c>
      <c r="AK6" s="360" t="s">
        <v>31</v>
      </c>
      <c r="AL6" s="360" t="s">
        <v>32</v>
      </c>
      <c r="AM6" s="361" t="s">
        <v>1773</v>
      </c>
      <c r="AN6" s="361" t="s">
        <v>1774</v>
      </c>
      <c r="AO6" s="361" t="s">
        <v>1775</v>
      </c>
      <c r="AP6" s="361" t="s">
        <v>1776</v>
      </c>
      <c r="AQ6" s="362" t="s">
        <v>11</v>
      </c>
      <c r="AR6" s="363" t="s">
        <v>31</v>
      </c>
      <c r="AS6" s="364" t="s">
        <v>32</v>
      </c>
      <c r="AT6" s="364" t="s">
        <v>31</v>
      </c>
      <c r="AU6" s="364" t="s">
        <v>32</v>
      </c>
      <c r="AV6" s="365" t="s">
        <v>1773</v>
      </c>
      <c r="AW6" s="365" t="s">
        <v>1774</v>
      </c>
      <c r="AX6" s="365" t="s">
        <v>1775</v>
      </c>
      <c r="AY6" s="365" t="s">
        <v>1776</v>
      </c>
      <c r="AZ6" s="366" t="s">
        <v>11</v>
      </c>
    </row>
    <row r="7" spans="1:52" s="148" customFormat="1" ht="12.75">
      <c r="A7" s="159">
        <v>1</v>
      </c>
      <c r="B7" s="367" t="s">
        <v>314</v>
      </c>
      <c r="C7" s="285"/>
      <c r="D7" s="36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369"/>
      <c r="X7" s="369"/>
      <c r="Y7" s="370"/>
      <c r="Z7" s="371"/>
      <c r="AA7" s="372"/>
      <c r="AB7" s="372"/>
      <c r="AC7" s="372"/>
      <c r="AD7" s="159"/>
      <c r="AE7" s="159"/>
      <c r="AF7" s="159"/>
      <c r="AG7" s="373"/>
      <c r="AH7" s="374"/>
      <c r="AI7" s="375"/>
      <c r="AJ7" s="376"/>
      <c r="AK7" s="376"/>
      <c r="AL7" s="376"/>
      <c r="AM7" s="377"/>
      <c r="AN7" s="377"/>
      <c r="AO7" s="377"/>
      <c r="AP7" s="377"/>
      <c r="AQ7" s="378"/>
      <c r="AR7" s="379"/>
      <c r="AS7" s="380"/>
      <c r="AT7" s="380"/>
      <c r="AU7" s="380"/>
      <c r="AV7" s="381"/>
      <c r="AW7" s="381"/>
      <c r="AX7" s="381"/>
      <c r="AY7" s="381"/>
      <c r="AZ7" s="382"/>
    </row>
    <row r="8" spans="1:52" s="148" customFormat="1" ht="12.75">
      <c r="A8" s="122"/>
      <c r="B8" s="81">
        <v>1</v>
      </c>
      <c r="C8" s="383" t="s">
        <v>394</v>
      </c>
      <c r="D8" s="137" t="s">
        <v>395</v>
      </c>
      <c r="E8" s="81" t="s">
        <v>396</v>
      </c>
      <c r="F8" s="383" t="s">
        <v>397</v>
      </c>
      <c r="G8" s="383" t="s">
        <v>398</v>
      </c>
      <c r="H8" s="81"/>
      <c r="I8" s="81"/>
      <c r="J8" s="81">
        <v>2488</v>
      </c>
      <c r="K8" s="81">
        <v>2007</v>
      </c>
      <c r="L8" s="81"/>
      <c r="M8" s="81"/>
      <c r="N8" s="81"/>
      <c r="O8" s="81"/>
      <c r="P8" s="81">
        <v>2805</v>
      </c>
      <c r="Q8" s="81"/>
      <c r="R8" s="81"/>
      <c r="S8" s="81"/>
      <c r="T8" s="81"/>
      <c r="U8" s="384"/>
      <c r="V8" s="385" t="s">
        <v>521</v>
      </c>
      <c r="W8" s="386">
        <v>51600</v>
      </c>
      <c r="X8" s="387">
        <f aca="true" t="shared" si="0" ref="X8:X13">W8*0.9</f>
        <v>46440</v>
      </c>
      <c r="Y8" s="388">
        <f aca="true" t="shared" si="1" ref="Y8:Y13">W8*0.8</f>
        <v>41280</v>
      </c>
      <c r="Z8" s="389" t="s">
        <v>1777</v>
      </c>
      <c r="AA8" s="390" t="s">
        <v>1778</v>
      </c>
      <c r="AB8" s="390" t="s">
        <v>405</v>
      </c>
      <c r="AC8" s="390" t="s">
        <v>1778</v>
      </c>
      <c r="AD8" s="373"/>
      <c r="AE8" s="373"/>
      <c r="AF8" s="373"/>
      <c r="AG8" s="373"/>
      <c r="AH8" s="374"/>
      <c r="AI8" s="391" t="s">
        <v>1779</v>
      </c>
      <c r="AJ8" s="392" t="s">
        <v>1780</v>
      </c>
      <c r="AK8" s="392" t="s">
        <v>1779</v>
      </c>
      <c r="AL8" s="392" t="s">
        <v>1780</v>
      </c>
      <c r="AM8" s="377"/>
      <c r="AN8" s="377"/>
      <c r="AO8" s="377"/>
      <c r="AP8" s="376"/>
      <c r="AQ8" s="393"/>
      <c r="AR8" s="394" t="s">
        <v>1781</v>
      </c>
      <c r="AS8" s="395" t="s">
        <v>1782</v>
      </c>
      <c r="AT8" s="395" t="s">
        <v>1781</v>
      </c>
      <c r="AU8" s="395" t="s">
        <v>1782</v>
      </c>
      <c r="AV8" s="381"/>
      <c r="AW8" s="381"/>
      <c r="AX8" s="381"/>
      <c r="AY8" s="380"/>
      <c r="AZ8" s="396"/>
    </row>
    <row r="9" spans="1:52" s="148" customFormat="1" ht="12.75">
      <c r="A9" s="122"/>
      <c r="B9" s="81">
        <v>2</v>
      </c>
      <c r="C9" s="383" t="s">
        <v>399</v>
      </c>
      <c r="D9" s="137" t="s">
        <v>400</v>
      </c>
      <c r="E9" s="81" t="s">
        <v>401</v>
      </c>
      <c r="F9" s="383" t="s">
        <v>1322</v>
      </c>
      <c r="G9" s="383" t="s">
        <v>402</v>
      </c>
      <c r="H9" s="81"/>
      <c r="I9" s="81"/>
      <c r="J9" s="81">
        <v>1798</v>
      </c>
      <c r="K9" s="81">
        <v>2013</v>
      </c>
      <c r="L9" s="81"/>
      <c r="M9" s="81"/>
      <c r="N9" s="81"/>
      <c r="O9" s="81"/>
      <c r="P9" s="81">
        <v>1798</v>
      </c>
      <c r="Q9" s="81"/>
      <c r="R9" s="81"/>
      <c r="S9" s="81"/>
      <c r="T9" s="81"/>
      <c r="U9" s="384"/>
      <c r="V9" s="385" t="s">
        <v>521</v>
      </c>
      <c r="W9" s="386">
        <v>50100</v>
      </c>
      <c r="X9" s="387">
        <f t="shared" si="0"/>
        <v>45090</v>
      </c>
      <c r="Y9" s="388">
        <f t="shared" si="1"/>
        <v>40080</v>
      </c>
      <c r="Z9" s="389" t="s">
        <v>1783</v>
      </c>
      <c r="AA9" s="390" t="s">
        <v>1778</v>
      </c>
      <c r="AB9" s="390" t="s">
        <v>407</v>
      </c>
      <c r="AC9" s="390" t="s">
        <v>1778</v>
      </c>
      <c r="AD9" s="373"/>
      <c r="AE9" s="373"/>
      <c r="AF9" s="373"/>
      <c r="AG9" s="373"/>
      <c r="AH9" s="374"/>
      <c r="AI9" s="391" t="s">
        <v>1779</v>
      </c>
      <c r="AJ9" s="392" t="s">
        <v>1780</v>
      </c>
      <c r="AK9" s="392" t="s">
        <v>1779</v>
      </c>
      <c r="AL9" s="392" t="s">
        <v>1780</v>
      </c>
      <c r="AM9" s="377"/>
      <c r="AN9" s="377"/>
      <c r="AO9" s="377"/>
      <c r="AP9" s="376"/>
      <c r="AQ9" s="393"/>
      <c r="AR9" s="394" t="s">
        <v>1781</v>
      </c>
      <c r="AS9" s="395" t="s">
        <v>1782</v>
      </c>
      <c r="AT9" s="395" t="s">
        <v>1781</v>
      </c>
      <c r="AU9" s="395" t="s">
        <v>1782</v>
      </c>
      <c r="AV9" s="381"/>
      <c r="AW9" s="381"/>
      <c r="AX9" s="381"/>
      <c r="AY9" s="380"/>
      <c r="AZ9" s="396"/>
    </row>
    <row r="10" spans="1:52" s="148" customFormat="1" ht="12.75">
      <c r="A10" s="122"/>
      <c r="B10" s="81">
        <v>3</v>
      </c>
      <c r="C10" s="327" t="s">
        <v>1300</v>
      </c>
      <c r="D10" s="282" t="s">
        <v>1301</v>
      </c>
      <c r="E10" s="327" t="s">
        <v>1302</v>
      </c>
      <c r="F10" s="327" t="s">
        <v>1303</v>
      </c>
      <c r="G10" s="327" t="s">
        <v>1411</v>
      </c>
      <c r="H10" s="327"/>
      <c r="I10" s="327"/>
      <c r="J10" s="327">
        <v>442.9</v>
      </c>
      <c r="K10" s="327">
        <v>2012</v>
      </c>
      <c r="L10" s="327" t="s">
        <v>1304</v>
      </c>
      <c r="M10" s="327" t="s">
        <v>1305</v>
      </c>
      <c r="N10" s="327"/>
      <c r="O10" s="327">
        <v>521</v>
      </c>
      <c r="P10" s="327">
        <v>665</v>
      </c>
      <c r="Q10" s="327"/>
      <c r="R10" s="327" t="s">
        <v>1319</v>
      </c>
      <c r="S10" s="327" t="s">
        <v>1320</v>
      </c>
      <c r="T10" s="327"/>
      <c r="U10" s="397"/>
      <c r="V10" s="327" t="s">
        <v>61</v>
      </c>
      <c r="W10" s="386">
        <v>19300</v>
      </c>
      <c r="X10" s="387">
        <f t="shared" si="0"/>
        <v>17370</v>
      </c>
      <c r="Y10" s="388">
        <f t="shared" si="1"/>
        <v>15440</v>
      </c>
      <c r="Z10" s="398" t="s">
        <v>1784</v>
      </c>
      <c r="AA10" s="390" t="s">
        <v>1778</v>
      </c>
      <c r="AB10" s="399" t="s">
        <v>1429</v>
      </c>
      <c r="AC10" s="390" t="s">
        <v>1778</v>
      </c>
      <c r="AD10" s="373"/>
      <c r="AE10" s="373"/>
      <c r="AF10" s="373"/>
      <c r="AG10" s="373"/>
      <c r="AH10" s="374"/>
      <c r="AI10" s="391" t="s">
        <v>1779</v>
      </c>
      <c r="AJ10" s="392" t="s">
        <v>1780</v>
      </c>
      <c r="AK10" s="392" t="s">
        <v>1779</v>
      </c>
      <c r="AL10" s="392" t="s">
        <v>1780</v>
      </c>
      <c r="AM10" s="377"/>
      <c r="AN10" s="377"/>
      <c r="AO10" s="377"/>
      <c r="AP10" s="376"/>
      <c r="AQ10" s="393"/>
      <c r="AR10" s="394" t="s">
        <v>1781</v>
      </c>
      <c r="AS10" s="395" t="s">
        <v>1782</v>
      </c>
      <c r="AT10" s="395" t="s">
        <v>1781</v>
      </c>
      <c r="AU10" s="395" t="s">
        <v>1782</v>
      </c>
      <c r="AV10" s="381"/>
      <c r="AW10" s="381"/>
      <c r="AX10" s="381"/>
      <c r="AY10" s="380"/>
      <c r="AZ10" s="396"/>
    </row>
    <row r="11" spans="1:52" s="148" customFormat="1" ht="12.75">
      <c r="A11" s="122"/>
      <c r="B11" s="81">
        <v>4</v>
      </c>
      <c r="C11" s="327" t="s">
        <v>1306</v>
      </c>
      <c r="D11" s="282" t="s">
        <v>1307</v>
      </c>
      <c r="E11" s="327" t="s">
        <v>1308</v>
      </c>
      <c r="F11" s="327" t="s">
        <v>1328</v>
      </c>
      <c r="G11" s="327" t="s">
        <v>1412</v>
      </c>
      <c r="H11" s="327"/>
      <c r="I11" s="327"/>
      <c r="J11" s="327"/>
      <c r="K11" s="327">
        <v>2013</v>
      </c>
      <c r="L11" s="327" t="s">
        <v>1309</v>
      </c>
      <c r="M11" s="327" t="s">
        <v>736</v>
      </c>
      <c r="N11" s="327"/>
      <c r="O11" s="327">
        <v>350</v>
      </c>
      <c r="P11" s="327">
        <v>750</v>
      </c>
      <c r="Q11" s="327"/>
      <c r="R11" s="327"/>
      <c r="S11" s="327"/>
      <c r="T11" s="327"/>
      <c r="U11" s="327"/>
      <c r="V11" s="327" t="s">
        <v>61</v>
      </c>
      <c r="W11" s="386">
        <v>6900</v>
      </c>
      <c r="X11" s="387">
        <f t="shared" si="0"/>
        <v>6210</v>
      </c>
      <c r="Y11" s="388">
        <f t="shared" si="1"/>
        <v>5520</v>
      </c>
      <c r="Z11" s="398" t="s">
        <v>1785</v>
      </c>
      <c r="AA11" s="390" t="s">
        <v>1778</v>
      </c>
      <c r="AB11" s="399" t="s">
        <v>1432</v>
      </c>
      <c r="AC11" s="390" t="s">
        <v>1778</v>
      </c>
      <c r="AD11" s="373"/>
      <c r="AE11" s="373"/>
      <c r="AF11" s="373"/>
      <c r="AG11" s="373"/>
      <c r="AH11" s="374"/>
      <c r="AI11" s="391" t="s">
        <v>1779</v>
      </c>
      <c r="AJ11" s="392" t="s">
        <v>1780</v>
      </c>
      <c r="AK11" s="392" t="s">
        <v>1779</v>
      </c>
      <c r="AL11" s="392" t="s">
        <v>1780</v>
      </c>
      <c r="AM11" s="377"/>
      <c r="AN11" s="377"/>
      <c r="AO11" s="377"/>
      <c r="AP11" s="376"/>
      <c r="AQ11" s="393"/>
      <c r="AR11" s="394" t="s">
        <v>1781</v>
      </c>
      <c r="AS11" s="395" t="s">
        <v>1782</v>
      </c>
      <c r="AT11" s="395" t="s">
        <v>1781</v>
      </c>
      <c r="AU11" s="395" t="s">
        <v>1782</v>
      </c>
      <c r="AV11" s="381"/>
      <c r="AW11" s="381"/>
      <c r="AX11" s="381"/>
      <c r="AY11" s="380"/>
      <c r="AZ11" s="396"/>
    </row>
    <row r="12" spans="1:52" s="148" customFormat="1" ht="12.75">
      <c r="A12" s="122"/>
      <c r="B12" s="81">
        <v>5</v>
      </c>
      <c r="C12" s="327" t="s">
        <v>1310</v>
      </c>
      <c r="D12" s="282">
        <v>2700</v>
      </c>
      <c r="E12" s="327" t="s">
        <v>1311</v>
      </c>
      <c r="F12" s="327" t="s">
        <v>1329</v>
      </c>
      <c r="G12" s="327" t="s">
        <v>1414</v>
      </c>
      <c r="H12" s="400"/>
      <c r="I12" s="400"/>
      <c r="J12" s="327"/>
      <c r="K12" s="327">
        <v>2013</v>
      </c>
      <c r="L12" s="327" t="s">
        <v>1312</v>
      </c>
      <c r="M12" s="327" t="s">
        <v>1313</v>
      </c>
      <c r="N12" s="327"/>
      <c r="O12" s="327">
        <v>470</v>
      </c>
      <c r="P12" s="327">
        <v>2270</v>
      </c>
      <c r="Q12" s="327"/>
      <c r="R12" s="327"/>
      <c r="S12" s="327"/>
      <c r="T12" s="327"/>
      <c r="U12" s="327"/>
      <c r="V12" s="327" t="s">
        <v>61</v>
      </c>
      <c r="W12" s="386">
        <v>7800</v>
      </c>
      <c r="X12" s="387">
        <f t="shared" si="0"/>
        <v>7020</v>
      </c>
      <c r="Y12" s="388">
        <f t="shared" si="1"/>
        <v>6240</v>
      </c>
      <c r="Z12" s="398" t="s">
        <v>1786</v>
      </c>
      <c r="AA12" s="390" t="s">
        <v>1778</v>
      </c>
      <c r="AB12" s="399" t="s">
        <v>1434</v>
      </c>
      <c r="AC12" s="390" t="s">
        <v>1778</v>
      </c>
      <c r="AD12" s="373"/>
      <c r="AE12" s="373"/>
      <c r="AF12" s="373"/>
      <c r="AG12" s="373"/>
      <c r="AH12" s="374"/>
      <c r="AI12" s="391" t="s">
        <v>1779</v>
      </c>
      <c r="AJ12" s="392" t="s">
        <v>1780</v>
      </c>
      <c r="AK12" s="392" t="s">
        <v>1779</v>
      </c>
      <c r="AL12" s="392" t="s">
        <v>1780</v>
      </c>
      <c r="AM12" s="377"/>
      <c r="AN12" s="377"/>
      <c r="AO12" s="377"/>
      <c r="AP12" s="376"/>
      <c r="AQ12" s="393"/>
      <c r="AR12" s="394" t="s">
        <v>1781</v>
      </c>
      <c r="AS12" s="395" t="s">
        <v>1782</v>
      </c>
      <c r="AT12" s="395" t="s">
        <v>1781</v>
      </c>
      <c r="AU12" s="395" t="s">
        <v>1782</v>
      </c>
      <c r="AV12" s="381"/>
      <c r="AW12" s="381"/>
      <c r="AX12" s="381"/>
      <c r="AY12" s="380"/>
      <c r="AZ12" s="396"/>
    </row>
    <row r="13" spans="1:52" s="148" customFormat="1" ht="12.75">
      <c r="A13" s="122"/>
      <c r="B13" s="81">
        <v>6</v>
      </c>
      <c r="C13" s="327" t="s">
        <v>1314</v>
      </c>
      <c r="D13" s="282" t="s">
        <v>1315</v>
      </c>
      <c r="E13" s="327" t="s">
        <v>1316</v>
      </c>
      <c r="F13" s="327" t="s">
        <v>1317</v>
      </c>
      <c r="G13" s="327" t="s">
        <v>1413</v>
      </c>
      <c r="H13" s="327"/>
      <c r="I13" s="327"/>
      <c r="J13" s="327"/>
      <c r="K13" s="327">
        <v>2014</v>
      </c>
      <c r="L13" s="327" t="s">
        <v>1318</v>
      </c>
      <c r="M13" s="327" t="s">
        <v>736</v>
      </c>
      <c r="N13" s="327"/>
      <c r="O13" s="327">
        <v>495</v>
      </c>
      <c r="P13" s="327">
        <v>750</v>
      </c>
      <c r="Q13" s="327"/>
      <c r="R13" s="327"/>
      <c r="S13" s="327"/>
      <c r="T13" s="327"/>
      <c r="U13" s="327"/>
      <c r="V13" s="327" t="s">
        <v>61</v>
      </c>
      <c r="W13" s="386">
        <v>6400</v>
      </c>
      <c r="X13" s="387">
        <f t="shared" si="0"/>
        <v>5760</v>
      </c>
      <c r="Y13" s="388">
        <f t="shared" si="1"/>
        <v>5120</v>
      </c>
      <c r="Z13" s="398" t="s">
        <v>212</v>
      </c>
      <c r="AA13" s="390" t="s">
        <v>1778</v>
      </c>
      <c r="AB13" s="399" t="s">
        <v>1447</v>
      </c>
      <c r="AC13" s="390" t="s">
        <v>1778</v>
      </c>
      <c r="AD13" s="373"/>
      <c r="AE13" s="373"/>
      <c r="AF13" s="373"/>
      <c r="AG13" s="373"/>
      <c r="AH13" s="374"/>
      <c r="AI13" s="391" t="s">
        <v>1779</v>
      </c>
      <c r="AJ13" s="392" t="s">
        <v>1780</v>
      </c>
      <c r="AK13" s="392" t="s">
        <v>1779</v>
      </c>
      <c r="AL13" s="392" t="s">
        <v>1780</v>
      </c>
      <c r="AM13" s="377"/>
      <c r="AN13" s="377"/>
      <c r="AO13" s="377"/>
      <c r="AP13" s="376"/>
      <c r="AQ13" s="393"/>
      <c r="AR13" s="394" t="s">
        <v>1781</v>
      </c>
      <c r="AS13" s="395" t="s">
        <v>1782</v>
      </c>
      <c r="AT13" s="395" t="s">
        <v>1781</v>
      </c>
      <c r="AU13" s="395" t="s">
        <v>1782</v>
      </c>
      <c r="AV13" s="381"/>
      <c r="AW13" s="381"/>
      <c r="AX13" s="381"/>
      <c r="AY13" s="380"/>
      <c r="AZ13" s="396"/>
    </row>
    <row r="14" spans="1:52" s="148" customFormat="1" ht="12.75">
      <c r="A14" s="159">
        <v>2</v>
      </c>
      <c r="B14" s="159" t="s">
        <v>1128</v>
      </c>
      <c r="C14" s="285"/>
      <c r="D14" s="36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01"/>
      <c r="X14" s="369"/>
      <c r="Y14" s="402"/>
      <c r="Z14" s="371"/>
      <c r="AA14" s="372"/>
      <c r="AB14" s="372"/>
      <c r="AC14" s="372"/>
      <c r="AD14" s="373"/>
      <c r="AE14" s="373"/>
      <c r="AF14" s="373"/>
      <c r="AG14" s="373"/>
      <c r="AH14" s="374"/>
      <c r="AI14" s="391"/>
      <c r="AJ14" s="392"/>
      <c r="AK14" s="392"/>
      <c r="AL14" s="392"/>
      <c r="AM14" s="377"/>
      <c r="AN14" s="377"/>
      <c r="AO14" s="377"/>
      <c r="AP14" s="376"/>
      <c r="AQ14" s="393"/>
      <c r="AR14" s="394"/>
      <c r="AS14" s="395"/>
      <c r="AT14" s="395"/>
      <c r="AU14" s="395"/>
      <c r="AV14" s="381"/>
      <c r="AW14" s="381"/>
      <c r="AX14" s="381"/>
      <c r="AY14" s="380"/>
      <c r="AZ14" s="396"/>
    </row>
    <row r="15" spans="1:52" s="148" customFormat="1" ht="12.75">
      <c r="A15" s="122"/>
      <c r="B15" s="81">
        <v>7</v>
      </c>
      <c r="C15" s="383" t="s">
        <v>514</v>
      </c>
      <c r="D15" s="137" t="s">
        <v>1129</v>
      </c>
      <c r="E15" s="81" t="s">
        <v>1130</v>
      </c>
      <c r="F15" s="383" t="s">
        <v>1323</v>
      </c>
      <c r="G15" s="383" t="s">
        <v>402</v>
      </c>
      <c r="H15" s="81"/>
      <c r="I15" s="403"/>
      <c r="J15" s="404" t="s">
        <v>1131</v>
      </c>
      <c r="K15" s="81">
        <v>2012</v>
      </c>
      <c r="L15" s="81" t="s">
        <v>1132</v>
      </c>
      <c r="M15" s="81" t="s">
        <v>1133</v>
      </c>
      <c r="N15" s="81">
        <v>9</v>
      </c>
      <c r="O15" s="81">
        <v>900</v>
      </c>
      <c r="P15" s="81" t="s">
        <v>1134</v>
      </c>
      <c r="Q15" s="193" t="s">
        <v>205</v>
      </c>
      <c r="R15" s="81">
        <v>132200</v>
      </c>
      <c r="S15" s="81"/>
      <c r="T15" s="81"/>
      <c r="U15" s="81"/>
      <c r="V15" s="81" t="s">
        <v>205</v>
      </c>
      <c r="W15" s="386">
        <v>52100</v>
      </c>
      <c r="X15" s="387">
        <f>W15*0.9</f>
        <v>46890</v>
      </c>
      <c r="Y15" s="388">
        <f>W15*0.8</f>
        <v>41680</v>
      </c>
      <c r="Z15" s="389" t="s">
        <v>1787</v>
      </c>
      <c r="AA15" s="390" t="s">
        <v>1778</v>
      </c>
      <c r="AB15" s="390" t="s">
        <v>1135</v>
      </c>
      <c r="AC15" s="390" t="s">
        <v>1778</v>
      </c>
      <c r="AD15" s="373"/>
      <c r="AE15" s="373"/>
      <c r="AF15" s="373"/>
      <c r="AG15" s="373"/>
      <c r="AH15" s="374"/>
      <c r="AI15" s="391" t="s">
        <v>1779</v>
      </c>
      <c r="AJ15" s="392" t="s">
        <v>1780</v>
      </c>
      <c r="AK15" s="392" t="s">
        <v>1779</v>
      </c>
      <c r="AL15" s="392" t="s">
        <v>1780</v>
      </c>
      <c r="AM15" s="377"/>
      <c r="AN15" s="377"/>
      <c r="AO15" s="377"/>
      <c r="AP15" s="376"/>
      <c r="AQ15" s="393"/>
      <c r="AR15" s="394" t="s">
        <v>1781</v>
      </c>
      <c r="AS15" s="395" t="s">
        <v>1782</v>
      </c>
      <c r="AT15" s="395" t="s">
        <v>1781</v>
      </c>
      <c r="AU15" s="395" t="s">
        <v>1782</v>
      </c>
      <c r="AV15" s="381"/>
      <c r="AW15" s="381"/>
      <c r="AX15" s="381"/>
      <c r="AY15" s="380"/>
      <c r="AZ15" s="396"/>
    </row>
    <row r="16" spans="1:52" s="148" customFormat="1" ht="12.75">
      <c r="A16" s="159">
        <v>3</v>
      </c>
      <c r="B16" s="159" t="s">
        <v>563</v>
      </c>
      <c r="C16" s="285"/>
      <c r="D16" s="36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401"/>
      <c r="X16" s="369"/>
      <c r="Y16" s="402"/>
      <c r="Z16" s="371"/>
      <c r="AA16" s="372"/>
      <c r="AB16" s="372"/>
      <c r="AC16" s="372"/>
      <c r="AD16" s="373"/>
      <c r="AE16" s="373"/>
      <c r="AF16" s="373"/>
      <c r="AG16" s="373"/>
      <c r="AH16" s="374"/>
      <c r="AI16" s="391"/>
      <c r="AJ16" s="392"/>
      <c r="AK16" s="392"/>
      <c r="AL16" s="392"/>
      <c r="AM16" s="377"/>
      <c r="AN16" s="377"/>
      <c r="AO16" s="377"/>
      <c r="AP16" s="376"/>
      <c r="AQ16" s="393"/>
      <c r="AR16" s="394"/>
      <c r="AS16" s="395"/>
      <c r="AT16" s="395"/>
      <c r="AU16" s="395"/>
      <c r="AV16" s="381"/>
      <c r="AW16" s="381"/>
      <c r="AX16" s="381"/>
      <c r="AY16" s="380"/>
      <c r="AZ16" s="396"/>
    </row>
    <row r="17" spans="1:52" s="148" customFormat="1" ht="12.75">
      <c r="A17" s="122"/>
      <c r="B17" s="81">
        <v>8</v>
      </c>
      <c r="C17" s="383" t="s">
        <v>564</v>
      </c>
      <c r="D17" s="137" t="s">
        <v>565</v>
      </c>
      <c r="E17" s="81" t="s">
        <v>566</v>
      </c>
      <c r="F17" s="383" t="s">
        <v>1324</v>
      </c>
      <c r="G17" s="383" t="s">
        <v>83</v>
      </c>
      <c r="H17" s="81" t="s">
        <v>567</v>
      </c>
      <c r="I17" s="403" t="s">
        <v>567</v>
      </c>
      <c r="J17" s="81">
        <v>1995</v>
      </c>
      <c r="K17" s="81">
        <v>2006</v>
      </c>
      <c r="L17" s="81" t="s">
        <v>568</v>
      </c>
      <c r="M17" s="193" t="s">
        <v>569</v>
      </c>
      <c r="N17" s="81">
        <v>9</v>
      </c>
      <c r="O17" s="81"/>
      <c r="P17" s="81" t="s">
        <v>570</v>
      </c>
      <c r="Q17" s="193" t="s">
        <v>61</v>
      </c>
      <c r="R17" s="405">
        <v>594480</v>
      </c>
      <c r="S17" s="81" t="s">
        <v>571</v>
      </c>
      <c r="T17" s="81" t="s">
        <v>572</v>
      </c>
      <c r="U17" s="406">
        <v>1299</v>
      </c>
      <c r="V17" s="81" t="s">
        <v>61</v>
      </c>
      <c r="W17" s="386">
        <v>14800</v>
      </c>
      <c r="X17" s="387">
        <f>W17*0.9</f>
        <v>13320</v>
      </c>
      <c r="Y17" s="388">
        <f>W17*0.8</f>
        <v>11840</v>
      </c>
      <c r="Z17" s="389" t="s">
        <v>1788</v>
      </c>
      <c r="AA17" s="390" t="s">
        <v>1778</v>
      </c>
      <c r="AB17" s="390" t="s">
        <v>1420</v>
      </c>
      <c r="AC17" s="390" t="s">
        <v>1778</v>
      </c>
      <c r="AD17" s="373"/>
      <c r="AE17" s="373"/>
      <c r="AF17" s="373"/>
      <c r="AG17" s="373"/>
      <c r="AH17" s="374"/>
      <c r="AI17" s="391" t="s">
        <v>1779</v>
      </c>
      <c r="AJ17" s="392" t="s">
        <v>1780</v>
      </c>
      <c r="AK17" s="392" t="s">
        <v>1779</v>
      </c>
      <c r="AL17" s="392" t="s">
        <v>1780</v>
      </c>
      <c r="AM17" s="377"/>
      <c r="AN17" s="377"/>
      <c r="AO17" s="377"/>
      <c r="AP17" s="376"/>
      <c r="AQ17" s="393"/>
      <c r="AR17" s="394" t="s">
        <v>1781</v>
      </c>
      <c r="AS17" s="395" t="s">
        <v>1782</v>
      </c>
      <c r="AT17" s="395" t="s">
        <v>1781</v>
      </c>
      <c r="AU17" s="395" t="s">
        <v>1782</v>
      </c>
      <c r="AV17" s="381"/>
      <c r="AW17" s="381"/>
      <c r="AX17" s="381"/>
      <c r="AY17" s="380"/>
      <c r="AZ17" s="396"/>
    </row>
    <row r="18" spans="1:52" s="148" customFormat="1" ht="12.75">
      <c r="A18" s="159">
        <v>4</v>
      </c>
      <c r="B18" s="159" t="s">
        <v>58</v>
      </c>
      <c r="C18" s="285"/>
      <c r="D18" s="36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401"/>
      <c r="X18" s="387"/>
      <c r="Y18" s="388"/>
      <c r="Z18" s="371"/>
      <c r="AA18" s="372"/>
      <c r="AB18" s="372"/>
      <c r="AC18" s="372"/>
      <c r="AD18" s="373"/>
      <c r="AE18" s="373"/>
      <c r="AF18" s="373"/>
      <c r="AG18" s="373"/>
      <c r="AH18" s="374"/>
      <c r="AI18" s="391"/>
      <c r="AJ18" s="392"/>
      <c r="AK18" s="392"/>
      <c r="AL18" s="392"/>
      <c r="AM18" s="377"/>
      <c r="AN18" s="377"/>
      <c r="AO18" s="377"/>
      <c r="AP18" s="376"/>
      <c r="AQ18" s="393"/>
      <c r="AR18" s="394" t="s">
        <v>1781</v>
      </c>
      <c r="AS18" s="395" t="s">
        <v>1782</v>
      </c>
      <c r="AT18" s="395" t="s">
        <v>1781</v>
      </c>
      <c r="AU18" s="395" t="s">
        <v>1782</v>
      </c>
      <c r="AV18" s="381"/>
      <c r="AW18" s="381"/>
      <c r="AX18" s="381"/>
      <c r="AY18" s="380"/>
      <c r="AZ18" s="396"/>
    </row>
    <row r="19" spans="1:52" s="148" customFormat="1" ht="12.75">
      <c r="A19" s="122"/>
      <c r="B19" s="81">
        <v>9</v>
      </c>
      <c r="C19" s="81" t="s">
        <v>79</v>
      </c>
      <c r="D19" s="20" t="s">
        <v>80</v>
      </c>
      <c r="E19" s="81" t="s">
        <v>81</v>
      </c>
      <c r="F19" s="81" t="s">
        <v>82</v>
      </c>
      <c r="G19" s="81" t="s">
        <v>83</v>
      </c>
      <c r="H19" s="81" t="s">
        <v>84</v>
      </c>
      <c r="I19" s="81" t="s">
        <v>84</v>
      </c>
      <c r="J19" s="81">
        <v>1997</v>
      </c>
      <c r="K19" s="81">
        <v>2012</v>
      </c>
      <c r="L19" s="81" t="s">
        <v>85</v>
      </c>
      <c r="M19" s="81" t="s">
        <v>86</v>
      </c>
      <c r="N19" s="81">
        <v>9</v>
      </c>
      <c r="O19" s="81" t="s">
        <v>84</v>
      </c>
      <c r="P19" s="81">
        <v>2774</v>
      </c>
      <c r="Q19" s="81" t="s">
        <v>61</v>
      </c>
      <c r="R19" s="81" t="s">
        <v>87</v>
      </c>
      <c r="S19" s="81" t="s">
        <v>88</v>
      </c>
      <c r="T19" s="81" t="s">
        <v>84</v>
      </c>
      <c r="U19" s="384" t="s">
        <v>84</v>
      </c>
      <c r="V19" s="82" t="s">
        <v>205</v>
      </c>
      <c r="W19" s="386">
        <v>52600</v>
      </c>
      <c r="X19" s="387">
        <f>W19*0.9</f>
        <v>47340</v>
      </c>
      <c r="Y19" s="388">
        <f>W19*0.8</f>
        <v>42080</v>
      </c>
      <c r="Z19" s="407" t="s">
        <v>86</v>
      </c>
      <c r="AA19" s="390" t="s">
        <v>1778</v>
      </c>
      <c r="AB19" s="408" t="s">
        <v>89</v>
      </c>
      <c r="AC19" s="390" t="s">
        <v>1778</v>
      </c>
      <c r="AD19" s="373"/>
      <c r="AE19" s="373"/>
      <c r="AF19" s="373"/>
      <c r="AG19" s="373"/>
      <c r="AH19" s="374"/>
      <c r="AI19" s="391" t="s">
        <v>1779</v>
      </c>
      <c r="AJ19" s="392" t="s">
        <v>1780</v>
      </c>
      <c r="AK19" s="392" t="s">
        <v>1779</v>
      </c>
      <c r="AL19" s="392" t="s">
        <v>1780</v>
      </c>
      <c r="AM19" s="377"/>
      <c r="AN19" s="377"/>
      <c r="AO19" s="377"/>
      <c r="AP19" s="376"/>
      <c r="AQ19" s="393"/>
      <c r="AR19" s="394" t="s">
        <v>1781</v>
      </c>
      <c r="AS19" s="395" t="s">
        <v>1782</v>
      </c>
      <c r="AT19" s="395" t="s">
        <v>1781</v>
      </c>
      <c r="AU19" s="395" t="s">
        <v>1782</v>
      </c>
      <c r="AV19" s="381"/>
      <c r="AW19" s="381"/>
      <c r="AX19" s="381"/>
      <c r="AY19" s="380"/>
      <c r="AZ19" s="396"/>
    </row>
    <row r="20" spans="1:52" s="148" customFormat="1" ht="12.75">
      <c r="A20" s="268">
        <v>5</v>
      </c>
      <c r="B20" s="268" t="s">
        <v>1336</v>
      </c>
      <c r="C20" s="409"/>
      <c r="D20" s="410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401"/>
      <c r="X20" s="369"/>
      <c r="Y20" s="402"/>
      <c r="Z20" s="371"/>
      <c r="AA20" s="372"/>
      <c r="AB20" s="372"/>
      <c r="AC20" s="372"/>
      <c r="AD20" s="373"/>
      <c r="AE20" s="373"/>
      <c r="AF20" s="373"/>
      <c r="AG20" s="373"/>
      <c r="AH20" s="374"/>
      <c r="AI20" s="391"/>
      <c r="AJ20" s="392"/>
      <c r="AK20" s="392"/>
      <c r="AL20" s="392"/>
      <c r="AM20" s="377"/>
      <c r="AN20" s="377"/>
      <c r="AO20" s="377"/>
      <c r="AP20" s="376"/>
      <c r="AQ20" s="393"/>
      <c r="AR20" s="394"/>
      <c r="AS20" s="395"/>
      <c r="AT20" s="395"/>
      <c r="AU20" s="395"/>
      <c r="AV20" s="381"/>
      <c r="AW20" s="381"/>
      <c r="AX20" s="381"/>
      <c r="AY20" s="380"/>
      <c r="AZ20" s="396"/>
    </row>
    <row r="21" spans="1:52" s="148" customFormat="1" ht="12.75">
      <c r="A21" s="122"/>
      <c r="B21" s="81">
        <v>10</v>
      </c>
      <c r="C21" s="81" t="s">
        <v>187</v>
      </c>
      <c r="D21" s="20" t="s">
        <v>188</v>
      </c>
      <c r="E21" s="81" t="s">
        <v>189</v>
      </c>
      <c r="F21" s="81" t="s">
        <v>190</v>
      </c>
      <c r="G21" s="81" t="s">
        <v>213</v>
      </c>
      <c r="H21" s="81" t="s">
        <v>84</v>
      </c>
      <c r="I21" s="81" t="s">
        <v>84</v>
      </c>
      <c r="J21" s="81">
        <v>1.9</v>
      </c>
      <c r="K21" s="81">
        <v>1993</v>
      </c>
      <c r="L21" s="411">
        <v>34332</v>
      </c>
      <c r="M21" s="411" t="s">
        <v>191</v>
      </c>
      <c r="N21" s="81">
        <v>9</v>
      </c>
      <c r="O21" s="81">
        <v>995</v>
      </c>
      <c r="P21" s="81">
        <v>2575</v>
      </c>
      <c r="Q21" s="81" t="s">
        <v>61</v>
      </c>
      <c r="R21" s="81" t="s">
        <v>201</v>
      </c>
      <c r="S21" s="81" t="s">
        <v>202</v>
      </c>
      <c r="T21" s="81" t="s">
        <v>84</v>
      </c>
      <c r="U21" s="81" t="s">
        <v>84</v>
      </c>
      <c r="V21" s="81" t="s">
        <v>205</v>
      </c>
      <c r="W21" s="386"/>
      <c r="X21" s="387">
        <f>W21*0.9</f>
        <v>0</v>
      </c>
      <c r="Y21" s="388">
        <f>W21*0.8</f>
        <v>0</v>
      </c>
      <c r="Z21" s="407" t="s">
        <v>1789</v>
      </c>
      <c r="AA21" s="390" t="s">
        <v>1778</v>
      </c>
      <c r="AB21" s="408" t="s">
        <v>530</v>
      </c>
      <c r="AC21" s="408" t="s">
        <v>530</v>
      </c>
      <c r="AD21" s="373"/>
      <c r="AE21" s="373"/>
      <c r="AF21" s="373"/>
      <c r="AG21" s="373"/>
      <c r="AH21" s="374"/>
      <c r="AI21" s="391" t="s">
        <v>1779</v>
      </c>
      <c r="AJ21" s="392" t="s">
        <v>1780</v>
      </c>
      <c r="AK21" s="392" t="s">
        <v>530</v>
      </c>
      <c r="AL21" s="392" t="s">
        <v>530</v>
      </c>
      <c r="AM21" s="377"/>
      <c r="AN21" s="377"/>
      <c r="AO21" s="377"/>
      <c r="AP21" s="376"/>
      <c r="AQ21" s="393"/>
      <c r="AR21" s="394" t="s">
        <v>1781</v>
      </c>
      <c r="AS21" s="395" t="s">
        <v>1782</v>
      </c>
      <c r="AT21" s="395" t="s">
        <v>530</v>
      </c>
      <c r="AU21" s="395" t="s">
        <v>530</v>
      </c>
      <c r="AV21" s="381"/>
      <c r="AW21" s="381"/>
      <c r="AX21" s="381"/>
      <c r="AY21" s="380"/>
      <c r="AZ21" s="396"/>
    </row>
    <row r="22" spans="1:52" s="148" customFormat="1" ht="12.75">
      <c r="A22" s="122"/>
      <c r="B22" s="81">
        <v>11</v>
      </c>
      <c r="C22" s="81" t="s">
        <v>192</v>
      </c>
      <c r="D22" s="20" t="s">
        <v>193</v>
      </c>
      <c r="E22" s="81" t="s">
        <v>194</v>
      </c>
      <c r="F22" s="81" t="s">
        <v>200</v>
      </c>
      <c r="G22" s="81" t="s">
        <v>213</v>
      </c>
      <c r="H22" s="81" t="s">
        <v>84</v>
      </c>
      <c r="I22" s="81" t="s">
        <v>84</v>
      </c>
      <c r="J22" s="81">
        <v>2.2</v>
      </c>
      <c r="K22" s="81">
        <v>2005</v>
      </c>
      <c r="L22" s="411">
        <v>38624</v>
      </c>
      <c r="M22" s="411" t="s">
        <v>195</v>
      </c>
      <c r="N22" s="81">
        <v>9</v>
      </c>
      <c r="O22" s="81">
        <v>800</v>
      </c>
      <c r="P22" s="81">
        <v>2900</v>
      </c>
      <c r="Q22" s="81" t="s">
        <v>61</v>
      </c>
      <c r="R22" s="81" t="s">
        <v>206</v>
      </c>
      <c r="S22" s="81" t="s">
        <v>202</v>
      </c>
      <c r="T22" s="81" t="s">
        <v>84</v>
      </c>
      <c r="U22" s="81" t="s">
        <v>84</v>
      </c>
      <c r="V22" s="81" t="s">
        <v>205</v>
      </c>
      <c r="W22" s="386">
        <v>16300</v>
      </c>
      <c r="X22" s="387">
        <f>W22*0.9</f>
        <v>14670</v>
      </c>
      <c r="Y22" s="388">
        <f>W22*0.8</f>
        <v>13040</v>
      </c>
      <c r="Z22" s="407" t="s">
        <v>1790</v>
      </c>
      <c r="AA22" s="390" t="s">
        <v>1778</v>
      </c>
      <c r="AB22" s="408" t="s">
        <v>209</v>
      </c>
      <c r="AC22" s="390" t="s">
        <v>1778</v>
      </c>
      <c r="AD22" s="373"/>
      <c r="AE22" s="373"/>
      <c r="AF22" s="373"/>
      <c r="AG22" s="373"/>
      <c r="AH22" s="374"/>
      <c r="AI22" s="391" t="s">
        <v>1779</v>
      </c>
      <c r="AJ22" s="392" t="s">
        <v>1780</v>
      </c>
      <c r="AK22" s="392" t="s">
        <v>1779</v>
      </c>
      <c r="AL22" s="392" t="s">
        <v>1780</v>
      </c>
      <c r="AM22" s="377"/>
      <c r="AN22" s="377"/>
      <c r="AO22" s="377"/>
      <c r="AP22" s="376"/>
      <c r="AQ22" s="393"/>
      <c r="AR22" s="394" t="s">
        <v>1781</v>
      </c>
      <c r="AS22" s="395" t="s">
        <v>1782</v>
      </c>
      <c r="AT22" s="395" t="s">
        <v>1781</v>
      </c>
      <c r="AU22" s="395" t="s">
        <v>1782</v>
      </c>
      <c r="AV22" s="381"/>
      <c r="AW22" s="381"/>
      <c r="AX22" s="381"/>
      <c r="AY22" s="380"/>
      <c r="AZ22" s="396"/>
    </row>
    <row r="23" spans="1:52" s="148" customFormat="1" ht="12.75">
      <c r="A23" s="122"/>
      <c r="B23" s="81">
        <v>12</v>
      </c>
      <c r="C23" s="81" t="s">
        <v>187</v>
      </c>
      <c r="D23" s="20" t="s">
        <v>196</v>
      </c>
      <c r="E23" s="81" t="s">
        <v>197</v>
      </c>
      <c r="F23" s="81" t="s">
        <v>198</v>
      </c>
      <c r="G23" s="81" t="s">
        <v>213</v>
      </c>
      <c r="H23" s="81" t="s">
        <v>84</v>
      </c>
      <c r="I23" s="81" t="s">
        <v>84</v>
      </c>
      <c r="J23" s="81">
        <v>1968</v>
      </c>
      <c r="K23" s="81">
        <v>2012</v>
      </c>
      <c r="L23" s="411">
        <v>41360</v>
      </c>
      <c r="M23" s="81" t="s">
        <v>199</v>
      </c>
      <c r="N23" s="81">
        <v>9</v>
      </c>
      <c r="O23" s="81">
        <v>899</v>
      </c>
      <c r="P23" s="81">
        <v>2800</v>
      </c>
      <c r="Q23" s="81" t="s">
        <v>61</v>
      </c>
      <c r="R23" s="81" t="s">
        <v>210</v>
      </c>
      <c r="S23" s="81" t="s">
        <v>202</v>
      </c>
      <c r="T23" s="81"/>
      <c r="U23" s="81"/>
      <c r="V23" s="81" t="s">
        <v>205</v>
      </c>
      <c r="W23" s="386">
        <v>69600</v>
      </c>
      <c r="X23" s="387">
        <f>W23*0.9</f>
        <v>62640</v>
      </c>
      <c r="Y23" s="388">
        <f>W23*0.8</f>
        <v>55680</v>
      </c>
      <c r="Z23" s="407" t="s">
        <v>1791</v>
      </c>
      <c r="AA23" s="390" t="s">
        <v>1778</v>
      </c>
      <c r="AB23" s="408" t="s">
        <v>211</v>
      </c>
      <c r="AC23" s="390" t="s">
        <v>1778</v>
      </c>
      <c r="AD23" s="373"/>
      <c r="AE23" s="373"/>
      <c r="AF23" s="373"/>
      <c r="AG23" s="373"/>
      <c r="AH23" s="374"/>
      <c r="AI23" s="391" t="s">
        <v>1779</v>
      </c>
      <c r="AJ23" s="392" t="s">
        <v>1780</v>
      </c>
      <c r="AK23" s="392" t="s">
        <v>1779</v>
      </c>
      <c r="AL23" s="392" t="s">
        <v>1780</v>
      </c>
      <c r="AM23" s="377"/>
      <c r="AN23" s="377"/>
      <c r="AO23" s="377"/>
      <c r="AP23" s="376"/>
      <c r="AQ23" s="393"/>
      <c r="AR23" s="394" t="s">
        <v>1781</v>
      </c>
      <c r="AS23" s="395" t="s">
        <v>1782</v>
      </c>
      <c r="AT23" s="395" t="s">
        <v>1781</v>
      </c>
      <c r="AU23" s="395" t="s">
        <v>1782</v>
      </c>
      <c r="AV23" s="381"/>
      <c r="AW23" s="381"/>
      <c r="AX23" s="381"/>
      <c r="AY23" s="380"/>
      <c r="AZ23" s="396"/>
    </row>
    <row r="24" spans="1:52" s="148" customFormat="1" ht="12.75">
      <c r="A24" s="159">
        <v>6</v>
      </c>
      <c r="B24" s="159" t="s">
        <v>1335</v>
      </c>
      <c r="C24" s="285"/>
      <c r="D24" s="36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401"/>
      <c r="X24" s="369"/>
      <c r="Y24" s="402"/>
      <c r="Z24" s="371"/>
      <c r="AA24" s="372"/>
      <c r="AB24" s="372"/>
      <c r="AC24" s="372"/>
      <c r="AD24" s="373"/>
      <c r="AE24" s="373"/>
      <c r="AF24" s="373"/>
      <c r="AG24" s="373"/>
      <c r="AH24" s="374"/>
      <c r="AI24" s="391"/>
      <c r="AJ24" s="392"/>
      <c r="AK24" s="392"/>
      <c r="AL24" s="392"/>
      <c r="AM24" s="377"/>
      <c r="AN24" s="377"/>
      <c r="AO24" s="377"/>
      <c r="AP24" s="376"/>
      <c r="AQ24" s="393"/>
      <c r="AR24" s="394"/>
      <c r="AS24" s="395"/>
      <c r="AT24" s="395"/>
      <c r="AU24" s="395"/>
      <c r="AV24" s="381"/>
      <c r="AW24" s="381"/>
      <c r="AX24" s="381"/>
      <c r="AY24" s="380"/>
      <c r="AZ24" s="396"/>
    </row>
    <row r="25" spans="1:52" s="148" customFormat="1" ht="12.75">
      <c r="A25" s="122"/>
      <c r="B25" s="81">
        <v>13</v>
      </c>
      <c r="C25" s="81" t="s">
        <v>305</v>
      </c>
      <c r="D25" s="20" t="s">
        <v>306</v>
      </c>
      <c r="E25" s="81" t="s">
        <v>307</v>
      </c>
      <c r="F25" s="81" t="s">
        <v>308</v>
      </c>
      <c r="G25" s="81" t="s">
        <v>213</v>
      </c>
      <c r="H25" s="81" t="s">
        <v>84</v>
      </c>
      <c r="I25" s="81" t="s">
        <v>84</v>
      </c>
      <c r="J25" s="81">
        <v>1560</v>
      </c>
      <c r="K25" s="81">
        <v>2010</v>
      </c>
      <c r="L25" s="81" t="s">
        <v>309</v>
      </c>
      <c r="M25" s="81" t="s">
        <v>310</v>
      </c>
      <c r="N25" s="81">
        <v>5</v>
      </c>
      <c r="O25" s="81">
        <v>514</v>
      </c>
      <c r="P25" s="81">
        <v>2040</v>
      </c>
      <c r="Q25" s="81" t="s">
        <v>205</v>
      </c>
      <c r="R25" s="81">
        <v>22769</v>
      </c>
      <c r="S25" s="81" t="s">
        <v>84</v>
      </c>
      <c r="T25" s="81" t="s">
        <v>84</v>
      </c>
      <c r="U25" s="81" t="s">
        <v>84</v>
      </c>
      <c r="V25" s="81" t="s">
        <v>205</v>
      </c>
      <c r="W25" s="386">
        <v>23400</v>
      </c>
      <c r="X25" s="387">
        <f>W25*0.9</f>
        <v>21060</v>
      </c>
      <c r="Y25" s="388">
        <f>W25*0.8</f>
        <v>18720</v>
      </c>
      <c r="Z25" s="407" t="s">
        <v>310</v>
      </c>
      <c r="AA25" s="390" t="s">
        <v>1778</v>
      </c>
      <c r="AB25" s="408" t="s">
        <v>311</v>
      </c>
      <c r="AC25" s="390" t="s">
        <v>1778</v>
      </c>
      <c r="AD25" s="373"/>
      <c r="AE25" s="373"/>
      <c r="AF25" s="373"/>
      <c r="AG25" s="373"/>
      <c r="AH25" s="374"/>
      <c r="AI25" s="391" t="s">
        <v>1779</v>
      </c>
      <c r="AJ25" s="392" t="s">
        <v>1780</v>
      </c>
      <c r="AK25" s="392" t="s">
        <v>1779</v>
      </c>
      <c r="AL25" s="392" t="s">
        <v>1780</v>
      </c>
      <c r="AM25" s="377"/>
      <c r="AN25" s="377"/>
      <c r="AO25" s="377"/>
      <c r="AP25" s="376"/>
      <c r="AQ25" s="393"/>
      <c r="AR25" s="394" t="s">
        <v>1781</v>
      </c>
      <c r="AS25" s="395" t="s">
        <v>1782</v>
      </c>
      <c r="AT25" s="395" t="s">
        <v>1781</v>
      </c>
      <c r="AU25" s="395" t="s">
        <v>1782</v>
      </c>
      <c r="AV25" s="381"/>
      <c r="AW25" s="381"/>
      <c r="AX25" s="381"/>
      <c r="AY25" s="380"/>
      <c r="AZ25" s="396"/>
    </row>
    <row r="26" spans="1:52" s="148" customFormat="1" ht="12.75">
      <c r="A26" s="269">
        <v>7</v>
      </c>
      <c r="B26" s="159" t="s">
        <v>1164</v>
      </c>
      <c r="C26" s="285"/>
      <c r="D26" s="368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401"/>
      <c r="X26" s="369"/>
      <c r="Y26" s="402"/>
      <c r="Z26" s="371"/>
      <c r="AA26" s="372"/>
      <c r="AB26" s="372"/>
      <c r="AC26" s="372"/>
      <c r="AD26" s="373"/>
      <c r="AE26" s="373"/>
      <c r="AF26" s="373"/>
      <c r="AG26" s="373"/>
      <c r="AH26" s="374"/>
      <c r="AI26" s="391" t="s">
        <v>1779</v>
      </c>
      <c r="AJ26" s="392" t="s">
        <v>1780</v>
      </c>
      <c r="AK26" s="392" t="s">
        <v>1779</v>
      </c>
      <c r="AL26" s="392" t="s">
        <v>1780</v>
      </c>
      <c r="AM26" s="377"/>
      <c r="AN26" s="377"/>
      <c r="AO26" s="377"/>
      <c r="AP26" s="376"/>
      <c r="AQ26" s="393"/>
      <c r="AR26" s="394" t="s">
        <v>1781</v>
      </c>
      <c r="AS26" s="395" t="s">
        <v>1782</v>
      </c>
      <c r="AT26" s="395" t="s">
        <v>1781</v>
      </c>
      <c r="AU26" s="395" t="s">
        <v>1782</v>
      </c>
      <c r="AV26" s="381"/>
      <c r="AW26" s="381"/>
      <c r="AX26" s="381"/>
      <c r="AY26" s="380"/>
      <c r="AZ26" s="396"/>
    </row>
    <row r="27" spans="1:52" s="148" customFormat="1" ht="12.75">
      <c r="A27" s="122"/>
      <c r="B27" s="81">
        <v>14</v>
      </c>
      <c r="C27" s="81" t="s">
        <v>1261</v>
      </c>
      <c r="D27" s="20" t="s">
        <v>1262</v>
      </c>
      <c r="E27" s="81" t="s">
        <v>1263</v>
      </c>
      <c r="F27" s="81" t="s">
        <v>1325</v>
      </c>
      <c r="G27" s="81" t="s">
        <v>83</v>
      </c>
      <c r="H27" s="81" t="s">
        <v>84</v>
      </c>
      <c r="I27" s="81" t="s">
        <v>84</v>
      </c>
      <c r="J27" s="81">
        <v>2197</v>
      </c>
      <c r="K27" s="81">
        <v>2005</v>
      </c>
      <c r="L27" s="81" t="s">
        <v>1264</v>
      </c>
      <c r="M27" s="81" t="s">
        <v>1265</v>
      </c>
      <c r="N27" s="81">
        <v>9</v>
      </c>
      <c r="O27" s="81" t="s">
        <v>1266</v>
      </c>
      <c r="P27" s="81">
        <v>2900</v>
      </c>
      <c r="Q27" s="81" t="s">
        <v>61</v>
      </c>
      <c r="R27" s="81"/>
      <c r="S27" s="81" t="s">
        <v>1279</v>
      </c>
      <c r="T27" s="81" t="s">
        <v>1280</v>
      </c>
      <c r="U27" s="397">
        <v>650</v>
      </c>
      <c r="V27" s="81" t="s">
        <v>205</v>
      </c>
      <c r="W27" s="386">
        <v>11600</v>
      </c>
      <c r="X27" s="387">
        <f>W27*0.9</f>
        <v>10440</v>
      </c>
      <c r="Y27" s="388">
        <f>W27*0.8</f>
        <v>9280</v>
      </c>
      <c r="Z27" s="407" t="s">
        <v>1792</v>
      </c>
      <c r="AA27" s="390" t="s">
        <v>1778</v>
      </c>
      <c r="AB27" s="408" t="s">
        <v>1425</v>
      </c>
      <c r="AC27" s="390" t="s">
        <v>1778</v>
      </c>
      <c r="AD27" s="373"/>
      <c r="AE27" s="373"/>
      <c r="AF27" s="373"/>
      <c r="AG27" s="373"/>
      <c r="AH27" s="374"/>
      <c r="AI27" s="391" t="s">
        <v>1779</v>
      </c>
      <c r="AJ27" s="392" t="s">
        <v>1780</v>
      </c>
      <c r="AK27" s="392" t="s">
        <v>1779</v>
      </c>
      <c r="AL27" s="392" t="s">
        <v>1780</v>
      </c>
      <c r="AM27" s="377"/>
      <c r="AN27" s="377"/>
      <c r="AO27" s="377"/>
      <c r="AP27" s="376"/>
      <c r="AQ27" s="393"/>
      <c r="AR27" s="394" t="s">
        <v>1781</v>
      </c>
      <c r="AS27" s="395" t="s">
        <v>1782</v>
      </c>
      <c r="AT27" s="395" t="s">
        <v>1781</v>
      </c>
      <c r="AU27" s="395" t="s">
        <v>1782</v>
      </c>
      <c r="AV27" s="381"/>
      <c r="AW27" s="381"/>
      <c r="AX27" s="381"/>
      <c r="AY27" s="380"/>
      <c r="AZ27" s="396"/>
    </row>
    <row r="28" spans="1:52" s="148" customFormat="1" ht="25.5">
      <c r="A28" s="122"/>
      <c r="B28" s="81">
        <v>15</v>
      </c>
      <c r="C28" s="20" t="s">
        <v>1267</v>
      </c>
      <c r="D28" s="20" t="s">
        <v>1268</v>
      </c>
      <c r="E28" s="81" t="s">
        <v>1269</v>
      </c>
      <c r="F28" s="81" t="s">
        <v>1326</v>
      </c>
      <c r="G28" s="81" t="s">
        <v>963</v>
      </c>
      <c r="H28" s="81" t="s">
        <v>84</v>
      </c>
      <c r="I28" s="81" t="s">
        <v>84</v>
      </c>
      <c r="J28" s="81" t="s">
        <v>84</v>
      </c>
      <c r="K28" s="81">
        <v>2008</v>
      </c>
      <c r="L28" s="81" t="s">
        <v>1270</v>
      </c>
      <c r="M28" s="81" t="s">
        <v>1271</v>
      </c>
      <c r="N28" s="81" t="s">
        <v>84</v>
      </c>
      <c r="O28" s="81" t="s">
        <v>1272</v>
      </c>
      <c r="P28" s="81" t="s">
        <v>84</v>
      </c>
      <c r="Q28" s="81" t="s">
        <v>61</v>
      </c>
      <c r="R28" s="81"/>
      <c r="S28" s="81" t="s">
        <v>84</v>
      </c>
      <c r="T28" s="81" t="s">
        <v>84</v>
      </c>
      <c r="U28" s="81" t="s">
        <v>84</v>
      </c>
      <c r="V28" s="81" t="s">
        <v>205</v>
      </c>
      <c r="W28" s="386"/>
      <c r="X28" s="387">
        <f>W28*0.9</f>
        <v>0</v>
      </c>
      <c r="Y28" s="388">
        <f>W28*0.8</f>
        <v>0</v>
      </c>
      <c r="Z28" s="407" t="s">
        <v>1793</v>
      </c>
      <c r="AA28" s="390" t="s">
        <v>1778</v>
      </c>
      <c r="AB28" s="408" t="s">
        <v>530</v>
      </c>
      <c r="AC28" s="408" t="s">
        <v>530</v>
      </c>
      <c r="AD28" s="373"/>
      <c r="AE28" s="373"/>
      <c r="AF28" s="373"/>
      <c r="AG28" s="373"/>
      <c r="AH28" s="374"/>
      <c r="AI28" s="391" t="s">
        <v>1779</v>
      </c>
      <c r="AJ28" s="392" t="s">
        <v>1780</v>
      </c>
      <c r="AK28" s="392" t="s">
        <v>530</v>
      </c>
      <c r="AL28" s="392" t="s">
        <v>530</v>
      </c>
      <c r="AM28" s="377"/>
      <c r="AN28" s="377"/>
      <c r="AO28" s="377"/>
      <c r="AP28" s="376"/>
      <c r="AQ28" s="393"/>
      <c r="AR28" s="394" t="s">
        <v>1781</v>
      </c>
      <c r="AS28" s="395" t="s">
        <v>1782</v>
      </c>
      <c r="AT28" s="395" t="s">
        <v>530</v>
      </c>
      <c r="AU28" s="395" t="s">
        <v>530</v>
      </c>
      <c r="AV28" s="381"/>
      <c r="AW28" s="381"/>
      <c r="AX28" s="381"/>
      <c r="AY28" s="380"/>
      <c r="AZ28" s="396"/>
    </row>
    <row r="29" spans="1:52" s="148" customFormat="1" ht="12.75">
      <c r="A29" s="122"/>
      <c r="B29" s="81">
        <v>16</v>
      </c>
      <c r="C29" s="81" t="s">
        <v>1273</v>
      </c>
      <c r="D29" s="20" t="s">
        <v>1274</v>
      </c>
      <c r="E29" s="81" t="s">
        <v>1275</v>
      </c>
      <c r="F29" s="81" t="s">
        <v>1327</v>
      </c>
      <c r="G29" s="81" t="s">
        <v>83</v>
      </c>
      <c r="H29" s="82"/>
      <c r="I29" s="82"/>
      <c r="J29" s="81">
        <v>1995</v>
      </c>
      <c r="K29" s="81">
        <v>2014</v>
      </c>
      <c r="L29" s="81" t="s">
        <v>1276</v>
      </c>
      <c r="M29" s="81" t="s">
        <v>1277</v>
      </c>
      <c r="N29" s="81">
        <v>9</v>
      </c>
      <c r="O29" s="81" t="s">
        <v>1278</v>
      </c>
      <c r="P29" s="81">
        <v>3055</v>
      </c>
      <c r="Q29" s="81" t="s">
        <v>61</v>
      </c>
      <c r="R29" s="81"/>
      <c r="S29" s="81" t="s">
        <v>1279</v>
      </c>
      <c r="T29" s="81"/>
      <c r="U29" s="81"/>
      <c r="V29" s="81" t="s">
        <v>205</v>
      </c>
      <c r="W29" s="386">
        <v>77500</v>
      </c>
      <c r="X29" s="387">
        <f>W29*0.9</f>
        <v>69750</v>
      </c>
      <c r="Y29" s="388">
        <f>W29*0.8</f>
        <v>62000</v>
      </c>
      <c r="Z29" s="407" t="s">
        <v>1794</v>
      </c>
      <c r="AA29" s="390" t="s">
        <v>1778</v>
      </c>
      <c r="AB29" s="408" t="s">
        <v>1419</v>
      </c>
      <c r="AC29" s="390" t="s">
        <v>1778</v>
      </c>
      <c r="AD29" s="373"/>
      <c r="AE29" s="373"/>
      <c r="AF29" s="373"/>
      <c r="AG29" s="373"/>
      <c r="AH29" s="374"/>
      <c r="AI29" s="391" t="s">
        <v>1779</v>
      </c>
      <c r="AJ29" s="392" t="s">
        <v>1780</v>
      </c>
      <c r="AK29" s="392" t="s">
        <v>1779</v>
      </c>
      <c r="AL29" s="392" t="s">
        <v>1780</v>
      </c>
      <c r="AM29" s="377"/>
      <c r="AN29" s="377"/>
      <c r="AO29" s="377"/>
      <c r="AP29" s="376"/>
      <c r="AQ29" s="393"/>
      <c r="AR29" s="394" t="s">
        <v>1781</v>
      </c>
      <c r="AS29" s="395" t="s">
        <v>1782</v>
      </c>
      <c r="AT29" s="395" t="s">
        <v>1781</v>
      </c>
      <c r="AU29" s="395" t="s">
        <v>1782</v>
      </c>
      <c r="AV29" s="381"/>
      <c r="AW29" s="381"/>
      <c r="AX29" s="381"/>
      <c r="AY29" s="380"/>
      <c r="AZ29" s="396"/>
    </row>
    <row r="30" spans="1:52" s="148" customFormat="1" ht="12.75">
      <c r="A30" s="159">
        <v>8</v>
      </c>
      <c r="B30" s="159" t="s">
        <v>458</v>
      </c>
      <c r="C30" s="285"/>
      <c r="D30" s="368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401"/>
      <c r="X30" s="369"/>
      <c r="Y30" s="402"/>
      <c r="Z30" s="371"/>
      <c r="AA30" s="372"/>
      <c r="AB30" s="372"/>
      <c r="AC30" s="372"/>
      <c r="AD30" s="373"/>
      <c r="AE30" s="373"/>
      <c r="AF30" s="373"/>
      <c r="AG30" s="373"/>
      <c r="AH30" s="374"/>
      <c r="AI30" s="391"/>
      <c r="AJ30" s="392"/>
      <c r="AK30" s="392"/>
      <c r="AL30" s="392"/>
      <c r="AM30" s="377"/>
      <c r="AN30" s="377"/>
      <c r="AO30" s="377"/>
      <c r="AP30" s="376"/>
      <c r="AQ30" s="393"/>
      <c r="AR30" s="394"/>
      <c r="AS30" s="395"/>
      <c r="AT30" s="395"/>
      <c r="AU30" s="395"/>
      <c r="AV30" s="381"/>
      <c r="AW30" s="381"/>
      <c r="AX30" s="381"/>
      <c r="AY30" s="380"/>
      <c r="AZ30" s="396"/>
    </row>
    <row r="31" spans="1:52" s="148" customFormat="1" ht="12.75">
      <c r="A31" s="122"/>
      <c r="B31" s="81">
        <v>17</v>
      </c>
      <c r="C31" s="383" t="s">
        <v>500</v>
      </c>
      <c r="D31" s="137" t="s">
        <v>501</v>
      </c>
      <c r="E31" s="81" t="s">
        <v>502</v>
      </c>
      <c r="F31" s="383" t="s">
        <v>503</v>
      </c>
      <c r="G31" s="383" t="s">
        <v>402</v>
      </c>
      <c r="H31" s="81" t="s">
        <v>84</v>
      </c>
      <c r="I31" s="81" t="s">
        <v>84</v>
      </c>
      <c r="J31" s="81">
        <v>1.6</v>
      </c>
      <c r="K31" s="81">
        <v>2013</v>
      </c>
      <c r="L31" s="81" t="s">
        <v>504</v>
      </c>
      <c r="M31" s="81" t="s">
        <v>505</v>
      </c>
      <c r="N31" s="81">
        <v>5</v>
      </c>
      <c r="O31" s="81"/>
      <c r="P31" s="81"/>
      <c r="Q31" s="193" t="s">
        <v>61</v>
      </c>
      <c r="R31" s="81">
        <v>49000</v>
      </c>
      <c r="S31" s="81" t="s">
        <v>506</v>
      </c>
      <c r="T31" s="81"/>
      <c r="U31" s="81"/>
      <c r="V31" s="82" t="s">
        <v>61</v>
      </c>
      <c r="W31" s="386">
        <v>33600</v>
      </c>
      <c r="X31" s="387">
        <f>W31*0.9</f>
        <v>30240</v>
      </c>
      <c r="Y31" s="388">
        <f>W31*0.8</f>
        <v>26880</v>
      </c>
      <c r="Z31" s="389" t="s">
        <v>1795</v>
      </c>
      <c r="AA31" s="390" t="s">
        <v>1778</v>
      </c>
      <c r="AB31" s="390" t="s">
        <v>1110</v>
      </c>
      <c r="AC31" s="390" t="s">
        <v>1778</v>
      </c>
      <c r="AD31" s="373"/>
      <c r="AE31" s="373"/>
      <c r="AF31" s="373"/>
      <c r="AG31" s="373"/>
      <c r="AH31" s="374"/>
      <c r="AI31" s="391" t="s">
        <v>1779</v>
      </c>
      <c r="AJ31" s="392" t="s">
        <v>1780</v>
      </c>
      <c r="AK31" s="392" t="s">
        <v>1779</v>
      </c>
      <c r="AL31" s="392" t="s">
        <v>1780</v>
      </c>
      <c r="AM31" s="377"/>
      <c r="AN31" s="377"/>
      <c r="AO31" s="377"/>
      <c r="AP31" s="376"/>
      <c r="AQ31" s="393"/>
      <c r="AR31" s="394" t="s">
        <v>1781</v>
      </c>
      <c r="AS31" s="395" t="s">
        <v>1782</v>
      </c>
      <c r="AT31" s="395" t="s">
        <v>1781</v>
      </c>
      <c r="AU31" s="395" t="s">
        <v>1782</v>
      </c>
      <c r="AV31" s="381"/>
      <c r="AW31" s="381"/>
      <c r="AX31" s="381"/>
      <c r="AY31" s="380"/>
      <c r="AZ31" s="396"/>
    </row>
    <row r="32" spans="1:52" s="148" customFormat="1" ht="12.75">
      <c r="A32" s="159">
        <v>9</v>
      </c>
      <c r="B32" s="159" t="s">
        <v>507</v>
      </c>
      <c r="C32" s="285"/>
      <c r="D32" s="36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401"/>
      <c r="X32" s="369"/>
      <c r="Y32" s="402"/>
      <c r="Z32" s="371"/>
      <c r="AA32" s="372"/>
      <c r="AB32" s="372"/>
      <c r="AC32" s="372"/>
      <c r="AD32" s="373"/>
      <c r="AE32" s="373"/>
      <c r="AF32" s="373"/>
      <c r="AG32" s="373"/>
      <c r="AH32" s="374"/>
      <c r="AI32" s="391"/>
      <c r="AJ32" s="392"/>
      <c r="AK32" s="392"/>
      <c r="AL32" s="392"/>
      <c r="AM32" s="377"/>
      <c r="AN32" s="377"/>
      <c r="AO32" s="377"/>
      <c r="AP32" s="376"/>
      <c r="AQ32" s="393"/>
      <c r="AR32" s="394"/>
      <c r="AS32" s="395"/>
      <c r="AT32" s="395"/>
      <c r="AU32" s="395"/>
      <c r="AV32" s="381"/>
      <c r="AW32" s="381"/>
      <c r="AX32" s="381"/>
      <c r="AY32" s="380"/>
      <c r="AZ32" s="396"/>
    </row>
    <row r="33" spans="1:52" s="148" customFormat="1" ht="12.75">
      <c r="A33" s="122"/>
      <c r="B33" s="81">
        <v>18</v>
      </c>
      <c r="C33" s="81" t="s">
        <v>509</v>
      </c>
      <c r="D33" s="20" t="s">
        <v>510</v>
      </c>
      <c r="E33" s="81" t="s">
        <v>511</v>
      </c>
      <c r="F33" s="81" t="s">
        <v>512</v>
      </c>
      <c r="G33" s="81" t="s">
        <v>402</v>
      </c>
      <c r="H33" s="81" t="s">
        <v>84</v>
      </c>
      <c r="I33" s="81" t="s">
        <v>84</v>
      </c>
      <c r="J33" s="412">
        <v>2</v>
      </c>
      <c r="K33" s="81">
        <v>2013</v>
      </c>
      <c r="L33" s="411">
        <v>41736</v>
      </c>
      <c r="M33" s="411" t="s">
        <v>513</v>
      </c>
      <c r="N33" s="81">
        <v>9</v>
      </c>
      <c r="O33" s="81">
        <v>900</v>
      </c>
      <c r="P33" s="81">
        <v>2800</v>
      </c>
      <c r="Q33" s="81" t="s">
        <v>61</v>
      </c>
      <c r="R33" s="81">
        <v>38975</v>
      </c>
      <c r="S33" s="81" t="s">
        <v>202</v>
      </c>
      <c r="T33" s="81" t="s">
        <v>84</v>
      </c>
      <c r="U33" s="81" t="s">
        <v>84</v>
      </c>
      <c r="V33" s="27" t="s">
        <v>521</v>
      </c>
      <c r="W33" s="386">
        <v>74900</v>
      </c>
      <c r="X33" s="387">
        <f>W33*0.9</f>
        <v>67410</v>
      </c>
      <c r="Y33" s="388">
        <f>W33*0.8</f>
        <v>59920</v>
      </c>
      <c r="Z33" s="407" t="s">
        <v>1796</v>
      </c>
      <c r="AA33" s="390" t="s">
        <v>1778</v>
      </c>
      <c r="AB33" s="408" t="s">
        <v>519</v>
      </c>
      <c r="AC33" s="390" t="s">
        <v>1778</v>
      </c>
      <c r="AD33" s="373"/>
      <c r="AE33" s="373"/>
      <c r="AF33" s="373"/>
      <c r="AG33" s="373"/>
      <c r="AH33" s="374"/>
      <c r="AI33" s="391" t="s">
        <v>1779</v>
      </c>
      <c r="AJ33" s="392" t="s">
        <v>1780</v>
      </c>
      <c r="AK33" s="392" t="s">
        <v>1779</v>
      </c>
      <c r="AL33" s="392" t="s">
        <v>1780</v>
      </c>
      <c r="AM33" s="377"/>
      <c r="AN33" s="377"/>
      <c r="AO33" s="377"/>
      <c r="AP33" s="376"/>
      <c r="AQ33" s="393"/>
      <c r="AR33" s="394" t="s">
        <v>1781</v>
      </c>
      <c r="AS33" s="395" t="s">
        <v>1782</v>
      </c>
      <c r="AT33" s="395" t="s">
        <v>1781</v>
      </c>
      <c r="AU33" s="395" t="s">
        <v>1782</v>
      </c>
      <c r="AV33" s="381"/>
      <c r="AW33" s="381"/>
      <c r="AX33" s="381"/>
      <c r="AY33" s="380"/>
      <c r="AZ33" s="396"/>
    </row>
    <row r="34" spans="1:52" s="148" customFormat="1" ht="12.75">
      <c r="A34" s="122"/>
      <c r="B34" s="81">
        <v>19</v>
      </c>
      <c r="C34" s="81" t="s">
        <v>514</v>
      </c>
      <c r="D34" s="20" t="s">
        <v>515</v>
      </c>
      <c r="E34" s="81" t="s">
        <v>516</v>
      </c>
      <c r="F34" s="81" t="s">
        <v>517</v>
      </c>
      <c r="G34" s="81" t="s">
        <v>402</v>
      </c>
      <c r="H34" s="81" t="s">
        <v>84</v>
      </c>
      <c r="I34" s="81" t="s">
        <v>84</v>
      </c>
      <c r="J34" s="412">
        <v>2</v>
      </c>
      <c r="K34" s="81">
        <v>2007</v>
      </c>
      <c r="L34" s="411">
        <v>39444</v>
      </c>
      <c r="M34" s="411" t="s">
        <v>518</v>
      </c>
      <c r="N34" s="81">
        <v>9</v>
      </c>
      <c r="O34" s="81">
        <v>1011</v>
      </c>
      <c r="P34" s="81">
        <v>3040</v>
      </c>
      <c r="Q34" s="81" t="s">
        <v>61</v>
      </c>
      <c r="R34" s="81">
        <v>147900</v>
      </c>
      <c r="S34" s="81" t="s">
        <v>202</v>
      </c>
      <c r="T34" s="81" t="s">
        <v>84</v>
      </c>
      <c r="U34" s="81" t="s">
        <v>84</v>
      </c>
      <c r="V34" s="81" t="s">
        <v>205</v>
      </c>
      <c r="W34" s="386">
        <v>22500</v>
      </c>
      <c r="X34" s="387">
        <f>W34*0.9</f>
        <v>20250</v>
      </c>
      <c r="Y34" s="388">
        <f>W34*0.8</f>
        <v>18000</v>
      </c>
      <c r="Z34" s="407" t="s">
        <v>1797</v>
      </c>
      <c r="AA34" s="390" t="s">
        <v>1778</v>
      </c>
      <c r="AB34" s="408" t="s">
        <v>1423</v>
      </c>
      <c r="AC34" s="390" t="s">
        <v>1778</v>
      </c>
      <c r="AD34" s="373"/>
      <c r="AE34" s="373"/>
      <c r="AF34" s="373"/>
      <c r="AG34" s="373"/>
      <c r="AH34" s="374"/>
      <c r="AI34" s="391" t="s">
        <v>1779</v>
      </c>
      <c r="AJ34" s="392" t="s">
        <v>1780</v>
      </c>
      <c r="AK34" s="392" t="s">
        <v>1779</v>
      </c>
      <c r="AL34" s="392" t="s">
        <v>1780</v>
      </c>
      <c r="AM34" s="377"/>
      <c r="AN34" s="377"/>
      <c r="AO34" s="377"/>
      <c r="AP34" s="376"/>
      <c r="AQ34" s="393"/>
      <c r="AR34" s="394" t="s">
        <v>1781</v>
      </c>
      <c r="AS34" s="395" t="s">
        <v>1782</v>
      </c>
      <c r="AT34" s="395" t="s">
        <v>1781</v>
      </c>
      <c r="AU34" s="395" t="s">
        <v>1782</v>
      </c>
      <c r="AV34" s="381"/>
      <c r="AW34" s="381"/>
      <c r="AX34" s="381"/>
      <c r="AY34" s="380"/>
      <c r="AZ34" s="396"/>
    </row>
    <row r="35" spans="1:52" s="148" customFormat="1" ht="12.75">
      <c r="A35" s="159">
        <v>10</v>
      </c>
      <c r="B35" s="159" t="s">
        <v>1165</v>
      </c>
      <c r="C35" s="285"/>
      <c r="D35" s="36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401"/>
      <c r="X35" s="369"/>
      <c r="Y35" s="402"/>
      <c r="Z35" s="371"/>
      <c r="AA35" s="372"/>
      <c r="AB35" s="372"/>
      <c r="AC35" s="372"/>
      <c r="AD35" s="373"/>
      <c r="AE35" s="373"/>
      <c r="AF35" s="373"/>
      <c r="AG35" s="373"/>
      <c r="AH35" s="374"/>
      <c r="AI35" s="391"/>
      <c r="AJ35" s="392"/>
      <c r="AK35" s="392"/>
      <c r="AL35" s="392"/>
      <c r="AM35" s="377"/>
      <c r="AN35" s="377"/>
      <c r="AO35" s="377"/>
      <c r="AP35" s="376"/>
      <c r="AQ35" s="393"/>
      <c r="AR35" s="394"/>
      <c r="AS35" s="395"/>
      <c r="AT35" s="395"/>
      <c r="AU35" s="395"/>
      <c r="AV35" s="381"/>
      <c r="AW35" s="381"/>
      <c r="AX35" s="381"/>
      <c r="AY35" s="380"/>
      <c r="AZ35" s="396"/>
    </row>
    <row r="36" spans="1:52" s="148" customFormat="1" ht="12.75">
      <c r="A36" s="122"/>
      <c r="B36" s="81">
        <v>20</v>
      </c>
      <c r="C36" s="383" t="s">
        <v>1370</v>
      </c>
      <c r="D36" s="137" t="s">
        <v>1371</v>
      </c>
      <c r="E36" s="81" t="s">
        <v>1372</v>
      </c>
      <c r="F36" s="383" t="s">
        <v>1373</v>
      </c>
      <c r="G36" s="383" t="s">
        <v>1374</v>
      </c>
      <c r="H36" s="81" t="s">
        <v>84</v>
      </c>
      <c r="I36" s="403" t="s">
        <v>84</v>
      </c>
      <c r="J36" s="81">
        <v>1560</v>
      </c>
      <c r="K36" s="81">
        <v>2008</v>
      </c>
      <c r="L36" s="81" t="s">
        <v>1375</v>
      </c>
      <c r="M36" s="81" t="s">
        <v>1376</v>
      </c>
      <c r="N36" s="81">
        <v>3</v>
      </c>
      <c r="O36" s="81">
        <v>913</v>
      </c>
      <c r="P36" s="81">
        <v>2661</v>
      </c>
      <c r="Q36" s="193" t="s">
        <v>205</v>
      </c>
      <c r="R36" s="81" t="s">
        <v>1394</v>
      </c>
      <c r="S36" s="81" t="s">
        <v>1395</v>
      </c>
      <c r="T36" s="81" t="s">
        <v>84</v>
      </c>
      <c r="U36" s="81" t="s">
        <v>84</v>
      </c>
      <c r="V36" s="81" t="s">
        <v>205</v>
      </c>
      <c r="W36" s="386">
        <v>20600</v>
      </c>
      <c r="X36" s="387">
        <f>W36*0.9</f>
        <v>18540</v>
      </c>
      <c r="Y36" s="388">
        <f>W36*0.8</f>
        <v>16480</v>
      </c>
      <c r="Z36" s="389" t="s">
        <v>1798</v>
      </c>
      <c r="AA36" s="390" t="s">
        <v>1778</v>
      </c>
      <c r="AB36" s="390" t="s">
        <v>1442</v>
      </c>
      <c r="AC36" s="390" t="s">
        <v>1778</v>
      </c>
      <c r="AD36" s="373"/>
      <c r="AE36" s="373"/>
      <c r="AF36" s="373"/>
      <c r="AG36" s="373"/>
      <c r="AH36" s="374"/>
      <c r="AI36" s="391" t="s">
        <v>1779</v>
      </c>
      <c r="AJ36" s="392" t="s">
        <v>1780</v>
      </c>
      <c r="AK36" s="392" t="s">
        <v>1779</v>
      </c>
      <c r="AL36" s="392" t="s">
        <v>1780</v>
      </c>
      <c r="AM36" s="377"/>
      <c r="AN36" s="377"/>
      <c r="AO36" s="377"/>
      <c r="AP36" s="376"/>
      <c r="AQ36" s="393"/>
      <c r="AR36" s="394" t="s">
        <v>1781</v>
      </c>
      <c r="AS36" s="395" t="s">
        <v>1782</v>
      </c>
      <c r="AT36" s="395" t="s">
        <v>1781</v>
      </c>
      <c r="AU36" s="395" t="s">
        <v>1782</v>
      </c>
      <c r="AV36" s="381"/>
      <c r="AW36" s="381"/>
      <c r="AX36" s="381"/>
      <c r="AY36" s="380"/>
      <c r="AZ36" s="396"/>
    </row>
    <row r="37" spans="1:52" s="148" customFormat="1" ht="12.75">
      <c r="A37" s="122"/>
      <c r="B37" s="81">
        <v>21</v>
      </c>
      <c r="C37" s="383" t="s">
        <v>1370</v>
      </c>
      <c r="D37" s="137" t="s">
        <v>1377</v>
      </c>
      <c r="E37" s="81" t="s">
        <v>1378</v>
      </c>
      <c r="F37" s="383" t="s">
        <v>1379</v>
      </c>
      <c r="G37" s="383" t="s">
        <v>1374</v>
      </c>
      <c r="H37" s="81" t="s">
        <v>84</v>
      </c>
      <c r="I37" s="403" t="s">
        <v>84</v>
      </c>
      <c r="J37" s="81">
        <v>1956</v>
      </c>
      <c r="K37" s="81">
        <v>2011</v>
      </c>
      <c r="L37" s="81" t="s">
        <v>1380</v>
      </c>
      <c r="M37" s="81" t="s">
        <v>1381</v>
      </c>
      <c r="N37" s="81">
        <v>3</v>
      </c>
      <c r="O37" s="81">
        <v>1078</v>
      </c>
      <c r="P37" s="81">
        <v>3000</v>
      </c>
      <c r="Q37" s="193" t="s">
        <v>205</v>
      </c>
      <c r="R37" s="81" t="s">
        <v>1396</v>
      </c>
      <c r="S37" s="81" t="s">
        <v>1395</v>
      </c>
      <c r="T37" s="81" t="s">
        <v>84</v>
      </c>
      <c r="U37" s="81" t="s">
        <v>84</v>
      </c>
      <c r="V37" s="81" t="s">
        <v>205</v>
      </c>
      <c r="W37" s="386">
        <v>36800</v>
      </c>
      <c r="X37" s="387">
        <f>W37*0.9</f>
        <v>33120</v>
      </c>
      <c r="Y37" s="388">
        <f>W37*0.8</f>
        <v>29440</v>
      </c>
      <c r="Z37" s="389" t="s">
        <v>1799</v>
      </c>
      <c r="AA37" s="390" t="s">
        <v>1778</v>
      </c>
      <c r="AB37" s="390" t="s">
        <v>1444</v>
      </c>
      <c r="AC37" s="390" t="s">
        <v>1778</v>
      </c>
      <c r="AD37" s="373"/>
      <c r="AE37" s="373"/>
      <c r="AF37" s="373"/>
      <c r="AG37" s="373"/>
      <c r="AH37" s="374"/>
      <c r="AI37" s="391" t="s">
        <v>1779</v>
      </c>
      <c r="AJ37" s="392" t="s">
        <v>1780</v>
      </c>
      <c r="AK37" s="392" t="s">
        <v>1779</v>
      </c>
      <c r="AL37" s="392" t="s">
        <v>1780</v>
      </c>
      <c r="AM37" s="377"/>
      <c r="AN37" s="377"/>
      <c r="AO37" s="377"/>
      <c r="AP37" s="376"/>
      <c r="AQ37" s="393"/>
      <c r="AR37" s="394" t="s">
        <v>1781</v>
      </c>
      <c r="AS37" s="395" t="s">
        <v>1782</v>
      </c>
      <c r="AT37" s="395" t="s">
        <v>1781</v>
      </c>
      <c r="AU37" s="395" t="s">
        <v>1782</v>
      </c>
      <c r="AV37" s="381"/>
      <c r="AW37" s="381"/>
      <c r="AX37" s="381"/>
      <c r="AY37" s="380"/>
      <c r="AZ37" s="396"/>
    </row>
    <row r="38" spans="1:52" s="148" customFormat="1" ht="12.75">
      <c r="A38" s="122"/>
      <c r="B38" s="81">
        <v>22</v>
      </c>
      <c r="C38" s="413" t="s">
        <v>1382</v>
      </c>
      <c r="D38" s="306" t="s">
        <v>1383</v>
      </c>
      <c r="E38" s="81" t="s">
        <v>1384</v>
      </c>
      <c r="F38" s="413" t="s">
        <v>1385</v>
      </c>
      <c r="G38" s="383" t="s">
        <v>213</v>
      </c>
      <c r="H38" s="81" t="s">
        <v>84</v>
      </c>
      <c r="I38" s="81" t="s">
        <v>84</v>
      </c>
      <c r="J38" s="81">
        <v>1598</v>
      </c>
      <c r="K38" s="383">
        <v>2015</v>
      </c>
      <c r="L38" s="81" t="s">
        <v>1386</v>
      </c>
      <c r="M38" s="81" t="s">
        <v>1387</v>
      </c>
      <c r="N38" s="81">
        <v>9</v>
      </c>
      <c r="O38" s="81">
        <v>839</v>
      </c>
      <c r="P38" s="81">
        <v>2785</v>
      </c>
      <c r="Q38" s="81" t="s">
        <v>205</v>
      </c>
      <c r="R38" s="81" t="s">
        <v>1397</v>
      </c>
      <c r="S38" s="81" t="s">
        <v>1395</v>
      </c>
      <c r="T38" s="81" t="s">
        <v>84</v>
      </c>
      <c r="U38" s="81" t="s">
        <v>84</v>
      </c>
      <c r="V38" s="81" t="s">
        <v>205</v>
      </c>
      <c r="W38" s="386">
        <v>85000</v>
      </c>
      <c r="X38" s="387">
        <f>W38*0.9</f>
        <v>76500</v>
      </c>
      <c r="Y38" s="388">
        <f>W38*0.8</f>
        <v>68000</v>
      </c>
      <c r="Z38" s="389" t="s">
        <v>1800</v>
      </c>
      <c r="AA38" s="390" t="s">
        <v>1778</v>
      </c>
      <c r="AB38" s="390" t="s">
        <v>1398</v>
      </c>
      <c r="AC38" s="390" t="s">
        <v>1778</v>
      </c>
      <c r="AD38" s="373"/>
      <c r="AE38" s="373"/>
      <c r="AF38" s="373"/>
      <c r="AG38" s="373"/>
      <c r="AH38" s="374"/>
      <c r="AI38" s="391" t="s">
        <v>1779</v>
      </c>
      <c r="AJ38" s="392" t="s">
        <v>1780</v>
      </c>
      <c r="AK38" s="392" t="s">
        <v>1779</v>
      </c>
      <c r="AL38" s="392" t="s">
        <v>1780</v>
      </c>
      <c r="AM38" s="377"/>
      <c r="AN38" s="377"/>
      <c r="AO38" s="377"/>
      <c r="AP38" s="376"/>
      <c r="AQ38" s="393"/>
      <c r="AR38" s="394" t="s">
        <v>1781</v>
      </c>
      <c r="AS38" s="395" t="s">
        <v>1782</v>
      </c>
      <c r="AT38" s="395" t="s">
        <v>1781</v>
      </c>
      <c r="AU38" s="395" t="s">
        <v>1782</v>
      </c>
      <c r="AV38" s="381"/>
      <c r="AW38" s="381"/>
      <c r="AX38" s="381"/>
      <c r="AY38" s="380"/>
      <c r="AZ38" s="396"/>
    </row>
    <row r="39" spans="1:52" s="148" customFormat="1" ht="12.75">
      <c r="A39" s="122"/>
      <c r="B39" s="81">
        <v>23</v>
      </c>
      <c r="C39" s="383" t="s">
        <v>1388</v>
      </c>
      <c r="D39" s="137" t="s">
        <v>1389</v>
      </c>
      <c r="E39" s="81" t="s">
        <v>1390</v>
      </c>
      <c r="F39" s="383" t="s">
        <v>1391</v>
      </c>
      <c r="G39" s="383" t="s">
        <v>1374</v>
      </c>
      <c r="H39" s="81" t="s">
        <v>84</v>
      </c>
      <c r="I39" s="81" t="s">
        <v>84</v>
      </c>
      <c r="J39" s="81">
        <v>2198</v>
      </c>
      <c r="K39" s="383">
        <v>2015</v>
      </c>
      <c r="L39" s="81" t="s">
        <v>1392</v>
      </c>
      <c r="M39" s="81" t="s">
        <v>1393</v>
      </c>
      <c r="N39" s="81">
        <v>3</v>
      </c>
      <c r="O39" s="81">
        <v>1525</v>
      </c>
      <c r="P39" s="81">
        <v>3500</v>
      </c>
      <c r="Q39" s="81" t="s">
        <v>205</v>
      </c>
      <c r="R39" s="81" t="s">
        <v>1400</v>
      </c>
      <c r="S39" s="81" t="s">
        <v>1395</v>
      </c>
      <c r="T39" s="81" t="s">
        <v>84</v>
      </c>
      <c r="U39" s="81" t="s">
        <v>84</v>
      </c>
      <c r="V39" s="81" t="s">
        <v>205</v>
      </c>
      <c r="W39" s="386">
        <v>74700</v>
      </c>
      <c r="X39" s="387">
        <f>W39*0.9</f>
        <v>67230</v>
      </c>
      <c r="Y39" s="388">
        <f>W39*0.8</f>
        <v>59760</v>
      </c>
      <c r="Z39" s="389" t="s">
        <v>1801</v>
      </c>
      <c r="AA39" s="390" t="s">
        <v>1778</v>
      </c>
      <c r="AB39" s="390" t="s">
        <v>1401</v>
      </c>
      <c r="AC39" s="390" t="s">
        <v>1778</v>
      </c>
      <c r="AD39" s="373"/>
      <c r="AE39" s="373"/>
      <c r="AF39" s="373"/>
      <c r="AG39" s="373"/>
      <c r="AH39" s="374"/>
      <c r="AI39" s="391" t="s">
        <v>1779</v>
      </c>
      <c r="AJ39" s="392" t="s">
        <v>1780</v>
      </c>
      <c r="AK39" s="392" t="s">
        <v>1779</v>
      </c>
      <c r="AL39" s="392" t="s">
        <v>1780</v>
      </c>
      <c r="AM39" s="377"/>
      <c r="AN39" s="377"/>
      <c r="AO39" s="377"/>
      <c r="AP39" s="376"/>
      <c r="AQ39" s="393"/>
      <c r="AR39" s="394" t="s">
        <v>1781</v>
      </c>
      <c r="AS39" s="395" t="s">
        <v>1782</v>
      </c>
      <c r="AT39" s="395" t="s">
        <v>1781</v>
      </c>
      <c r="AU39" s="395" t="s">
        <v>1782</v>
      </c>
      <c r="AV39" s="381"/>
      <c r="AW39" s="381"/>
      <c r="AX39" s="381"/>
      <c r="AY39" s="380"/>
      <c r="AZ39" s="396"/>
    </row>
    <row r="40" spans="1:52" s="148" customFormat="1" ht="12.75">
      <c r="A40" s="159">
        <v>11</v>
      </c>
      <c r="B40" s="159" t="s">
        <v>620</v>
      </c>
      <c r="C40" s="285"/>
      <c r="D40" s="36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401"/>
      <c r="X40" s="369">
        <f>W40*0.9</f>
        <v>0</v>
      </c>
      <c r="Y40" s="402">
        <f>W40*0.8</f>
        <v>0</v>
      </c>
      <c r="Z40" s="371"/>
      <c r="AA40" s="372"/>
      <c r="AB40" s="372"/>
      <c r="AC40" s="372"/>
      <c r="AD40" s="373"/>
      <c r="AE40" s="373"/>
      <c r="AF40" s="373"/>
      <c r="AG40" s="373"/>
      <c r="AH40" s="374"/>
      <c r="AI40" s="391"/>
      <c r="AJ40" s="392"/>
      <c r="AK40" s="392"/>
      <c r="AL40" s="392"/>
      <c r="AM40" s="377"/>
      <c r="AN40" s="377"/>
      <c r="AO40" s="377"/>
      <c r="AP40" s="376"/>
      <c r="AQ40" s="393"/>
      <c r="AR40" s="394"/>
      <c r="AS40" s="395"/>
      <c r="AT40" s="395"/>
      <c r="AU40" s="395"/>
      <c r="AV40" s="381"/>
      <c r="AW40" s="381"/>
      <c r="AX40" s="381"/>
      <c r="AY40" s="380"/>
      <c r="AZ40" s="396"/>
    </row>
    <row r="41" spans="1:52" s="148" customFormat="1" ht="12.75">
      <c r="A41" s="122"/>
      <c r="B41" s="81">
        <v>24</v>
      </c>
      <c r="C41" s="144" t="s">
        <v>635</v>
      </c>
      <c r="D41" s="161" t="s">
        <v>636</v>
      </c>
      <c r="E41" s="81" t="s">
        <v>637</v>
      </c>
      <c r="F41" s="81" t="s">
        <v>638</v>
      </c>
      <c r="G41" s="144" t="s">
        <v>402</v>
      </c>
      <c r="H41" s="193" t="s">
        <v>84</v>
      </c>
      <c r="I41" s="193" t="s">
        <v>84</v>
      </c>
      <c r="J41" s="81">
        <v>2488</v>
      </c>
      <c r="K41" s="81">
        <v>2005</v>
      </c>
      <c r="L41" s="81" t="s">
        <v>744</v>
      </c>
      <c r="M41" s="81" t="s">
        <v>745</v>
      </c>
      <c r="N41" s="81">
        <v>5</v>
      </c>
      <c r="O41" s="81">
        <v>1000</v>
      </c>
      <c r="P41" s="81">
        <v>2860</v>
      </c>
      <c r="Q41" s="81" t="s">
        <v>205</v>
      </c>
      <c r="R41" s="81">
        <v>158022</v>
      </c>
      <c r="S41" s="81" t="s">
        <v>506</v>
      </c>
      <c r="T41" s="193" t="s">
        <v>84</v>
      </c>
      <c r="U41" s="193" t="s">
        <v>84</v>
      </c>
      <c r="V41" s="81" t="s">
        <v>205</v>
      </c>
      <c r="W41" s="386" t="s">
        <v>84</v>
      </c>
      <c r="X41" s="387"/>
      <c r="Y41" s="388"/>
      <c r="Z41" s="407" t="s">
        <v>1802</v>
      </c>
      <c r="AA41" s="390" t="s">
        <v>1778</v>
      </c>
      <c r="AB41" s="408" t="s">
        <v>530</v>
      </c>
      <c r="AC41" s="408" t="s">
        <v>530</v>
      </c>
      <c r="AD41" s="373"/>
      <c r="AE41" s="373"/>
      <c r="AF41" s="373"/>
      <c r="AG41" s="373"/>
      <c r="AH41" s="374"/>
      <c r="AI41" s="391" t="s">
        <v>1779</v>
      </c>
      <c r="AJ41" s="392" t="s">
        <v>1780</v>
      </c>
      <c r="AK41" s="392" t="s">
        <v>530</v>
      </c>
      <c r="AL41" s="392" t="s">
        <v>530</v>
      </c>
      <c r="AM41" s="377"/>
      <c r="AN41" s="377"/>
      <c r="AO41" s="377"/>
      <c r="AP41" s="376"/>
      <c r="AQ41" s="393"/>
      <c r="AR41" s="394" t="s">
        <v>1781</v>
      </c>
      <c r="AS41" s="395" t="s">
        <v>1782</v>
      </c>
      <c r="AT41" s="395" t="s">
        <v>530</v>
      </c>
      <c r="AU41" s="395" t="s">
        <v>530</v>
      </c>
      <c r="AV41" s="381"/>
      <c r="AW41" s="381"/>
      <c r="AX41" s="381"/>
      <c r="AY41" s="380"/>
      <c r="AZ41" s="396"/>
    </row>
    <row r="42" spans="1:52" s="148" customFormat="1" ht="12.75">
      <c r="A42" s="122"/>
      <c r="B42" s="81">
        <v>25</v>
      </c>
      <c r="C42" s="144" t="s">
        <v>639</v>
      </c>
      <c r="D42" s="161" t="s">
        <v>640</v>
      </c>
      <c r="E42" s="81">
        <v>19973</v>
      </c>
      <c r="F42" s="81" t="s">
        <v>641</v>
      </c>
      <c r="G42" s="144" t="s">
        <v>642</v>
      </c>
      <c r="H42" s="193" t="s">
        <v>84</v>
      </c>
      <c r="I42" s="193" t="s">
        <v>84</v>
      </c>
      <c r="J42" s="81">
        <v>1110</v>
      </c>
      <c r="K42" s="81">
        <v>1977</v>
      </c>
      <c r="L42" s="81" t="s">
        <v>746</v>
      </c>
      <c r="M42" s="81" t="s">
        <v>747</v>
      </c>
      <c r="N42" s="81">
        <v>2</v>
      </c>
      <c r="O42" s="81">
        <v>6690</v>
      </c>
      <c r="P42" s="81">
        <v>15400</v>
      </c>
      <c r="Q42" s="81" t="s">
        <v>205</v>
      </c>
      <c r="R42" s="81">
        <v>18163</v>
      </c>
      <c r="S42" s="81" t="s">
        <v>84</v>
      </c>
      <c r="T42" s="193" t="s">
        <v>84</v>
      </c>
      <c r="U42" s="193" t="s">
        <v>84</v>
      </c>
      <c r="V42" s="81" t="s">
        <v>205</v>
      </c>
      <c r="W42" s="386" t="s">
        <v>84</v>
      </c>
      <c r="X42" s="387"/>
      <c r="Y42" s="388"/>
      <c r="Z42" s="407" t="s">
        <v>1802</v>
      </c>
      <c r="AA42" s="390" t="s">
        <v>1778</v>
      </c>
      <c r="AB42" s="408" t="s">
        <v>530</v>
      </c>
      <c r="AC42" s="408" t="s">
        <v>530</v>
      </c>
      <c r="AD42" s="373"/>
      <c r="AE42" s="373"/>
      <c r="AF42" s="373"/>
      <c r="AG42" s="373"/>
      <c r="AH42" s="374"/>
      <c r="AI42" s="391" t="s">
        <v>1779</v>
      </c>
      <c r="AJ42" s="392" t="s">
        <v>1780</v>
      </c>
      <c r="AK42" s="392" t="s">
        <v>530</v>
      </c>
      <c r="AL42" s="392" t="s">
        <v>530</v>
      </c>
      <c r="AM42" s="377"/>
      <c r="AN42" s="377"/>
      <c r="AO42" s="377"/>
      <c r="AP42" s="376"/>
      <c r="AQ42" s="393"/>
      <c r="AR42" s="394" t="s">
        <v>1781</v>
      </c>
      <c r="AS42" s="395" t="s">
        <v>1782</v>
      </c>
      <c r="AT42" s="395" t="s">
        <v>530</v>
      </c>
      <c r="AU42" s="395" t="s">
        <v>530</v>
      </c>
      <c r="AV42" s="381"/>
      <c r="AW42" s="381"/>
      <c r="AX42" s="381"/>
      <c r="AY42" s="380"/>
      <c r="AZ42" s="396"/>
    </row>
    <row r="43" spans="1:52" s="148" customFormat="1" ht="12.75">
      <c r="A43" s="122"/>
      <c r="B43" s="81">
        <v>26</v>
      </c>
      <c r="C43" s="144" t="s">
        <v>643</v>
      </c>
      <c r="D43" s="161" t="s">
        <v>644</v>
      </c>
      <c r="E43" s="81" t="s">
        <v>645</v>
      </c>
      <c r="F43" s="81" t="s">
        <v>1330</v>
      </c>
      <c r="G43" s="144" t="s">
        <v>398</v>
      </c>
      <c r="H43" s="193" t="s">
        <v>84</v>
      </c>
      <c r="I43" s="193" t="s">
        <v>84</v>
      </c>
      <c r="J43" s="81">
        <v>6871</v>
      </c>
      <c r="K43" s="81">
        <v>1992</v>
      </c>
      <c r="L43" s="81" t="s">
        <v>748</v>
      </c>
      <c r="M43" s="81" t="s">
        <v>749</v>
      </c>
      <c r="N43" s="81">
        <v>2</v>
      </c>
      <c r="O43" s="81">
        <v>9490</v>
      </c>
      <c r="P43" s="81">
        <v>9490</v>
      </c>
      <c r="Q43" s="81" t="s">
        <v>84</v>
      </c>
      <c r="R43" s="81">
        <v>527535</v>
      </c>
      <c r="S43" s="81" t="s">
        <v>84</v>
      </c>
      <c r="T43" s="193" t="s">
        <v>84</v>
      </c>
      <c r="U43" s="193" t="s">
        <v>84</v>
      </c>
      <c r="V43" s="81" t="s">
        <v>205</v>
      </c>
      <c r="W43" s="386" t="s">
        <v>84</v>
      </c>
      <c r="X43" s="387"/>
      <c r="Y43" s="388"/>
      <c r="Z43" s="407" t="s">
        <v>1803</v>
      </c>
      <c r="AA43" s="390" t="s">
        <v>1778</v>
      </c>
      <c r="AB43" s="408" t="s">
        <v>530</v>
      </c>
      <c r="AC43" s="408" t="s">
        <v>530</v>
      </c>
      <c r="AD43" s="373"/>
      <c r="AE43" s="373"/>
      <c r="AF43" s="373"/>
      <c r="AG43" s="373"/>
      <c r="AH43" s="374"/>
      <c r="AI43" s="391" t="s">
        <v>1779</v>
      </c>
      <c r="AJ43" s="392" t="s">
        <v>1780</v>
      </c>
      <c r="AK43" s="392" t="s">
        <v>530</v>
      </c>
      <c r="AL43" s="392" t="s">
        <v>530</v>
      </c>
      <c r="AM43" s="377"/>
      <c r="AN43" s="377"/>
      <c r="AO43" s="377"/>
      <c r="AP43" s="376"/>
      <c r="AQ43" s="393"/>
      <c r="AR43" s="394" t="s">
        <v>1781</v>
      </c>
      <c r="AS43" s="395" t="s">
        <v>1782</v>
      </c>
      <c r="AT43" s="395" t="s">
        <v>530</v>
      </c>
      <c r="AU43" s="395" t="s">
        <v>530</v>
      </c>
      <c r="AV43" s="381"/>
      <c r="AW43" s="381"/>
      <c r="AX43" s="381"/>
      <c r="AY43" s="380"/>
      <c r="AZ43" s="396"/>
    </row>
    <row r="44" spans="1:52" s="148" customFormat="1" ht="12.75">
      <c r="A44" s="122"/>
      <c r="B44" s="81">
        <v>27</v>
      </c>
      <c r="C44" s="414" t="s">
        <v>646</v>
      </c>
      <c r="D44" s="195" t="s">
        <v>647</v>
      </c>
      <c r="E44" s="81" t="s">
        <v>648</v>
      </c>
      <c r="F44" s="414" t="s">
        <v>649</v>
      </c>
      <c r="G44" s="414" t="s">
        <v>650</v>
      </c>
      <c r="H44" s="193" t="s">
        <v>84</v>
      </c>
      <c r="I44" s="193" t="s">
        <v>84</v>
      </c>
      <c r="J44" s="81">
        <v>2446</v>
      </c>
      <c r="K44" s="81">
        <v>2000</v>
      </c>
      <c r="L44" s="81" t="s">
        <v>750</v>
      </c>
      <c r="M44" s="81" t="s">
        <v>751</v>
      </c>
      <c r="N44" s="81">
        <v>3</v>
      </c>
      <c r="O44" s="81">
        <v>1268</v>
      </c>
      <c r="P44" s="81">
        <v>3195</v>
      </c>
      <c r="Q44" s="81" t="s">
        <v>205</v>
      </c>
      <c r="R44" s="81">
        <v>318825</v>
      </c>
      <c r="S44" s="81" t="s">
        <v>84</v>
      </c>
      <c r="T44" s="193" t="s">
        <v>84</v>
      </c>
      <c r="U44" s="193" t="s">
        <v>84</v>
      </c>
      <c r="V44" s="81" t="s">
        <v>205</v>
      </c>
      <c r="W44" s="386" t="s">
        <v>84</v>
      </c>
      <c r="X44" s="387"/>
      <c r="Y44" s="388"/>
      <c r="Z44" s="407" t="s">
        <v>1804</v>
      </c>
      <c r="AA44" s="390" t="s">
        <v>1778</v>
      </c>
      <c r="AB44" s="408" t="s">
        <v>530</v>
      </c>
      <c r="AC44" s="408" t="s">
        <v>530</v>
      </c>
      <c r="AD44" s="373"/>
      <c r="AE44" s="373"/>
      <c r="AF44" s="373"/>
      <c r="AG44" s="373"/>
      <c r="AH44" s="374"/>
      <c r="AI44" s="391" t="s">
        <v>1779</v>
      </c>
      <c r="AJ44" s="392" t="s">
        <v>1780</v>
      </c>
      <c r="AK44" s="392" t="s">
        <v>530</v>
      </c>
      <c r="AL44" s="392" t="s">
        <v>530</v>
      </c>
      <c r="AM44" s="377"/>
      <c r="AN44" s="377"/>
      <c r="AO44" s="377"/>
      <c r="AP44" s="376"/>
      <c r="AQ44" s="393"/>
      <c r="AR44" s="394" t="s">
        <v>1781</v>
      </c>
      <c r="AS44" s="395" t="s">
        <v>1782</v>
      </c>
      <c r="AT44" s="395" t="s">
        <v>530</v>
      </c>
      <c r="AU44" s="395" t="s">
        <v>530</v>
      </c>
      <c r="AV44" s="381"/>
      <c r="AW44" s="381"/>
      <c r="AX44" s="381"/>
      <c r="AY44" s="380"/>
      <c r="AZ44" s="396"/>
    </row>
    <row r="45" spans="1:52" s="148" customFormat="1" ht="25.5">
      <c r="A45" s="122"/>
      <c r="B45" s="81">
        <v>28</v>
      </c>
      <c r="C45" s="414" t="s">
        <v>651</v>
      </c>
      <c r="D45" s="195" t="s">
        <v>652</v>
      </c>
      <c r="E45" s="81" t="s">
        <v>653</v>
      </c>
      <c r="F45" s="414" t="s">
        <v>654</v>
      </c>
      <c r="G45" s="190" t="s">
        <v>402</v>
      </c>
      <c r="H45" s="193" t="s">
        <v>84</v>
      </c>
      <c r="I45" s="193" t="s">
        <v>84</v>
      </c>
      <c r="J45" s="81">
        <v>1582</v>
      </c>
      <c r="K45" s="81">
        <v>2011</v>
      </c>
      <c r="L45" s="81" t="s">
        <v>752</v>
      </c>
      <c r="M45" s="81" t="s">
        <v>753</v>
      </c>
      <c r="N45" s="81">
        <v>5</v>
      </c>
      <c r="O45" s="81">
        <v>510</v>
      </c>
      <c r="P45" s="81">
        <v>1780</v>
      </c>
      <c r="Q45" s="81" t="s">
        <v>205</v>
      </c>
      <c r="R45" s="193">
        <v>98600</v>
      </c>
      <c r="S45" s="81" t="s">
        <v>776</v>
      </c>
      <c r="T45" s="193" t="s">
        <v>777</v>
      </c>
      <c r="U45" s="193" t="s">
        <v>84</v>
      </c>
      <c r="V45" s="81" t="s">
        <v>205</v>
      </c>
      <c r="W45" s="386">
        <v>27000</v>
      </c>
      <c r="X45" s="415">
        <f>W45*0.9</f>
        <v>24300</v>
      </c>
      <c r="Y45" s="388">
        <f>W45*0.8</f>
        <v>21600</v>
      </c>
      <c r="Z45" s="407" t="s">
        <v>1805</v>
      </c>
      <c r="AA45" s="390" t="s">
        <v>1778</v>
      </c>
      <c r="AB45" s="408" t="s">
        <v>778</v>
      </c>
      <c r="AC45" s="390" t="s">
        <v>1778</v>
      </c>
      <c r="AD45" s="373"/>
      <c r="AE45" s="373"/>
      <c r="AF45" s="373"/>
      <c r="AG45" s="373"/>
      <c r="AH45" s="374"/>
      <c r="AI45" s="391" t="s">
        <v>1779</v>
      </c>
      <c r="AJ45" s="392" t="s">
        <v>1780</v>
      </c>
      <c r="AK45" s="392" t="s">
        <v>1779</v>
      </c>
      <c r="AL45" s="392" t="s">
        <v>1780</v>
      </c>
      <c r="AM45" s="377"/>
      <c r="AN45" s="377"/>
      <c r="AO45" s="377"/>
      <c r="AP45" s="376"/>
      <c r="AQ45" s="393"/>
      <c r="AR45" s="394" t="s">
        <v>1781</v>
      </c>
      <c r="AS45" s="395" t="s">
        <v>1782</v>
      </c>
      <c r="AT45" s="395" t="s">
        <v>1781</v>
      </c>
      <c r="AU45" s="395" t="s">
        <v>1782</v>
      </c>
      <c r="AV45" s="381"/>
      <c r="AW45" s="381"/>
      <c r="AX45" s="381"/>
      <c r="AY45" s="380"/>
      <c r="AZ45" s="396"/>
    </row>
    <row r="46" spans="1:52" s="148" customFormat="1" ht="12.75">
      <c r="A46" s="122"/>
      <c r="B46" s="81">
        <v>29</v>
      </c>
      <c r="C46" s="414" t="s">
        <v>655</v>
      </c>
      <c r="D46" s="195" t="s">
        <v>656</v>
      </c>
      <c r="E46" s="81" t="s">
        <v>657</v>
      </c>
      <c r="F46" s="81" t="s">
        <v>658</v>
      </c>
      <c r="G46" s="81" t="s">
        <v>402</v>
      </c>
      <c r="H46" s="193" t="s">
        <v>84</v>
      </c>
      <c r="I46" s="193" t="s">
        <v>84</v>
      </c>
      <c r="J46" s="81">
        <v>1397</v>
      </c>
      <c r="K46" s="81">
        <v>2001</v>
      </c>
      <c r="L46" s="81" t="s">
        <v>754</v>
      </c>
      <c r="M46" s="81" t="s">
        <v>755</v>
      </c>
      <c r="N46" s="81">
        <v>5</v>
      </c>
      <c r="O46" s="81">
        <v>500</v>
      </c>
      <c r="P46" s="81">
        <v>1580</v>
      </c>
      <c r="Q46" s="81" t="s">
        <v>205</v>
      </c>
      <c r="R46" s="81">
        <v>362974</v>
      </c>
      <c r="S46" s="81" t="s">
        <v>84</v>
      </c>
      <c r="T46" s="193" t="s">
        <v>84</v>
      </c>
      <c r="U46" s="193" t="s">
        <v>84</v>
      </c>
      <c r="V46" s="81" t="s">
        <v>205</v>
      </c>
      <c r="W46" s="386" t="s">
        <v>84</v>
      </c>
      <c r="X46" s="387"/>
      <c r="Y46" s="388"/>
      <c r="Z46" s="407" t="s">
        <v>1806</v>
      </c>
      <c r="AA46" s="390" t="s">
        <v>1778</v>
      </c>
      <c r="AB46" s="408" t="s">
        <v>530</v>
      </c>
      <c r="AC46" s="408" t="s">
        <v>530</v>
      </c>
      <c r="AD46" s="373"/>
      <c r="AE46" s="373"/>
      <c r="AF46" s="373"/>
      <c r="AG46" s="373"/>
      <c r="AH46" s="374"/>
      <c r="AI46" s="391" t="s">
        <v>1779</v>
      </c>
      <c r="AJ46" s="392" t="s">
        <v>1780</v>
      </c>
      <c r="AK46" s="392" t="s">
        <v>530</v>
      </c>
      <c r="AL46" s="392" t="s">
        <v>530</v>
      </c>
      <c r="AM46" s="377"/>
      <c r="AN46" s="377"/>
      <c r="AO46" s="377"/>
      <c r="AP46" s="376"/>
      <c r="AQ46" s="393"/>
      <c r="AR46" s="394" t="s">
        <v>1781</v>
      </c>
      <c r="AS46" s="395" t="s">
        <v>1782</v>
      </c>
      <c r="AT46" s="395" t="s">
        <v>530</v>
      </c>
      <c r="AU46" s="395" t="s">
        <v>530</v>
      </c>
      <c r="AV46" s="381"/>
      <c r="AW46" s="381"/>
      <c r="AX46" s="381"/>
      <c r="AY46" s="380"/>
      <c r="AZ46" s="396"/>
    </row>
    <row r="47" spans="1:52" s="148" customFormat="1" ht="25.5">
      <c r="A47" s="122"/>
      <c r="B47" s="81">
        <v>30</v>
      </c>
      <c r="C47" s="414" t="s">
        <v>659</v>
      </c>
      <c r="D47" s="195" t="s">
        <v>660</v>
      </c>
      <c r="E47" s="81" t="s">
        <v>661</v>
      </c>
      <c r="F47" s="81" t="s">
        <v>662</v>
      </c>
      <c r="G47" s="81" t="s">
        <v>402</v>
      </c>
      <c r="H47" s="193" t="s">
        <v>84</v>
      </c>
      <c r="I47" s="193" t="s">
        <v>84</v>
      </c>
      <c r="J47" s="81">
        <v>1242</v>
      </c>
      <c r="K47" s="81">
        <v>2009</v>
      </c>
      <c r="L47" s="81" t="s">
        <v>84</v>
      </c>
      <c r="M47" s="81" t="s">
        <v>756</v>
      </c>
      <c r="N47" s="81">
        <v>5</v>
      </c>
      <c r="O47" s="81" t="s">
        <v>84</v>
      </c>
      <c r="P47" s="81">
        <v>1485</v>
      </c>
      <c r="Q47" s="81" t="s">
        <v>205</v>
      </c>
      <c r="R47" s="193">
        <v>86701</v>
      </c>
      <c r="S47" s="81" t="s">
        <v>506</v>
      </c>
      <c r="T47" s="193" t="s">
        <v>84</v>
      </c>
      <c r="U47" s="193" t="s">
        <v>84</v>
      </c>
      <c r="V47" s="81" t="s">
        <v>205</v>
      </c>
      <c r="W47" s="386">
        <v>16700</v>
      </c>
      <c r="X47" s="415">
        <f>W47*0.9</f>
        <v>15030</v>
      </c>
      <c r="Y47" s="388">
        <f>W47*0.8</f>
        <v>13360</v>
      </c>
      <c r="Z47" s="407" t="s">
        <v>1807</v>
      </c>
      <c r="AA47" s="390" t="s">
        <v>1778</v>
      </c>
      <c r="AB47" s="408" t="s">
        <v>782</v>
      </c>
      <c r="AC47" s="390" t="s">
        <v>1778</v>
      </c>
      <c r="AD47" s="373"/>
      <c r="AE47" s="373"/>
      <c r="AF47" s="373"/>
      <c r="AG47" s="373"/>
      <c r="AH47" s="374"/>
      <c r="AI47" s="391" t="s">
        <v>1779</v>
      </c>
      <c r="AJ47" s="392" t="s">
        <v>1780</v>
      </c>
      <c r="AK47" s="392" t="s">
        <v>1779</v>
      </c>
      <c r="AL47" s="392" t="s">
        <v>1780</v>
      </c>
      <c r="AM47" s="377"/>
      <c r="AN47" s="377"/>
      <c r="AO47" s="377"/>
      <c r="AP47" s="376"/>
      <c r="AQ47" s="393"/>
      <c r="AR47" s="394" t="s">
        <v>1781</v>
      </c>
      <c r="AS47" s="395" t="s">
        <v>1782</v>
      </c>
      <c r="AT47" s="395" t="s">
        <v>1781</v>
      </c>
      <c r="AU47" s="395" t="s">
        <v>1782</v>
      </c>
      <c r="AV47" s="381"/>
      <c r="AW47" s="381"/>
      <c r="AX47" s="381"/>
      <c r="AY47" s="380"/>
      <c r="AZ47" s="396"/>
    </row>
    <row r="48" spans="1:52" s="148" customFormat="1" ht="12.75">
      <c r="A48" s="122"/>
      <c r="B48" s="81">
        <v>31</v>
      </c>
      <c r="C48" s="414" t="s">
        <v>663</v>
      </c>
      <c r="D48" s="195" t="s">
        <v>664</v>
      </c>
      <c r="E48" s="81" t="s">
        <v>665</v>
      </c>
      <c r="F48" s="414" t="s">
        <v>666</v>
      </c>
      <c r="G48" s="414" t="s">
        <v>398</v>
      </c>
      <c r="H48" s="193" t="s">
        <v>84</v>
      </c>
      <c r="I48" s="193" t="s">
        <v>84</v>
      </c>
      <c r="J48" s="414">
        <v>2461</v>
      </c>
      <c r="K48" s="414">
        <v>2002</v>
      </c>
      <c r="L48" s="81" t="s">
        <v>757</v>
      </c>
      <c r="M48" s="81" t="s">
        <v>758</v>
      </c>
      <c r="N48" s="81">
        <v>6</v>
      </c>
      <c r="O48" s="81">
        <v>1500</v>
      </c>
      <c r="P48" s="81">
        <v>3500</v>
      </c>
      <c r="Q48" s="81" t="s">
        <v>205</v>
      </c>
      <c r="R48" s="81">
        <v>238555</v>
      </c>
      <c r="S48" s="81" t="s">
        <v>84</v>
      </c>
      <c r="T48" s="193" t="s">
        <v>84</v>
      </c>
      <c r="U48" s="193" t="s">
        <v>84</v>
      </c>
      <c r="V48" s="81" t="s">
        <v>205</v>
      </c>
      <c r="W48" s="386" t="s">
        <v>84</v>
      </c>
      <c r="X48" s="387"/>
      <c r="Y48" s="388"/>
      <c r="Z48" s="407" t="s">
        <v>1808</v>
      </c>
      <c r="AA48" s="390" t="s">
        <v>1778</v>
      </c>
      <c r="AB48" s="408" t="s">
        <v>530</v>
      </c>
      <c r="AC48" s="408" t="s">
        <v>530</v>
      </c>
      <c r="AD48" s="373"/>
      <c r="AE48" s="373"/>
      <c r="AF48" s="373"/>
      <c r="AG48" s="373"/>
      <c r="AH48" s="374"/>
      <c r="AI48" s="391" t="s">
        <v>1779</v>
      </c>
      <c r="AJ48" s="392" t="s">
        <v>1780</v>
      </c>
      <c r="AK48" s="392" t="s">
        <v>530</v>
      </c>
      <c r="AL48" s="392" t="s">
        <v>530</v>
      </c>
      <c r="AM48" s="377"/>
      <c r="AN48" s="377"/>
      <c r="AO48" s="377"/>
      <c r="AP48" s="376"/>
      <c r="AQ48" s="393"/>
      <c r="AR48" s="394" t="s">
        <v>1781</v>
      </c>
      <c r="AS48" s="395" t="s">
        <v>1782</v>
      </c>
      <c r="AT48" s="395" t="s">
        <v>530</v>
      </c>
      <c r="AU48" s="395" t="s">
        <v>530</v>
      </c>
      <c r="AV48" s="381"/>
      <c r="AW48" s="381"/>
      <c r="AX48" s="381"/>
      <c r="AY48" s="380"/>
      <c r="AZ48" s="396"/>
    </row>
    <row r="49" spans="1:52" s="148" customFormat="1" ht="12.75">
      <c r="A49" s="122"/>
      <c r="B49" s="81">
        <v>32</v>
      </c>
      <c r="C49" s="414" t="s">
        <v>667</v>
      </c>
      <c r="D49" s="195" t="s">
        <v>668</v>
      </c>
      <c r="E49" s="81" t="s">
        <v>669</v>
      </c>
      <c r="F49" s="414" t="s">
        <v>670</v>
      </c>
      <c r="G49" s="414" t="s">
        <v>398</v>
      </c>
      <c r="H49" s="193" t="s">
        <v>84</v>
      </c>
      <c r="I49" s="193" t="s">
        <v>84</v>
      </c>
      <c r="J49" s="414">
        <v>2148</v>
      </c>
      <c r="K49" s="414">
        <v>2004</v>
      </c>
      <c r="L49" s="81" t="s">
        <v>759</v>
      </c>
      <c r="M49" s="81" t="s">
        <v>760</v>
      </c>
      <c r="N49" s="81">
        <v>7</v>
      </c>
      <c r="O49" s="81">
        <v>1040</v>
      </c>
      <c r="P49" s="81">
        <v>3200</v>
      </c>
      <c r="Q49" s="81" t="s">
        <v>205</v>
      </c>
      <c r="R49" s="81">
        <v>261531</v>
      </c>
      <c r="S49" s="81" t="s">
        <v>84</v>
      </c>
      <c r="T49" s="193" t="s">
        <v>84</v>
      </c>
      <c r="U49" s="193" t="s">
        <v>84</v>
      </c>
      <c r="V49" s="81" t="s">
        <v>205</v>
      </c>
      <c r="W49" s="386" t="s">
        <v>84</v>
      </c>
      <c r="X49" s="387"/>
      <c r="Y49" s="388"/>
      <c r="Z49" s="407" t="s">
        <v>1785</v>
      </c>
      <c r="AA49" s="390" t="s">
        <v>1778</v>
      </c>
      <c r="AB49" s="408" t="s">
        <v>530</v>
      </c>
      <c r="AC49" s="408" t="s">
        <v>530</v>
      </c>
      <c r="AD49" s="373"/>
      <c r="AE49" s="373"/>
      <c r="AF49" s="373"/>
      <c r="AG49" s="373"/>
      <c r="AH49" s="374"/>
      <c r="AI49" s="391" t="s">
        <v>1779</v>
      </c>
      <c r="AJ49" s="392" t="s">
        <v>1780</v>
      </c>
      <c r="AK49" s="392" t="s">
        <v>530</v>
      </c>
      <c r="AL49" s="392" t="s">
        <v>530</v>
      </c>
      <c r="AM49" s="377"/>
      <c r="AN49" s="377"/>
      <c r="AO49" s="377"/>
      <c r="AP49" s="376"/>
      <c r="AQ49" s="393"/>
      <c r="AR49" s="394" t="s">
        <v>1781</v>
      </c>
      <c r="AS49" s="395" t="s">
        <v>1782</v>
      </c>
      <c r="AT49" s="395" t="s">
        <v>530</v>
      </c>
      <c r="AU49" s="395" t="s">
        <v>530</v>
      </c>
      <c r="AV49" s="381"/>
      <c r="AW49" s="381"/>
      <c r="AX49" s="381"/>
      <c r="AY49" s="380"/>
      <c r="AZ49" s="396"/>
    </row>
    <row r="50" spans="1:52" s="148" customFormat="1" ht="12.75">
      <c r="A50" s="122"/>
      <c r="B50" s="81">
        <v>33</v>
      </c>
      <c r="C50" s="414" t="s">
        <v>671</v>
      </c>
      <c r="D50" s="195" t="s">
        <v>672</v>
      </c>
      <c r="E50" s="81" t="s">
        <v>673</v>
      </c>
      <c r="F50" s="414" t="s">
        <v>674</v>
      </c>
      <c r="G50" s="414" t="s">
        <v>398</v>
      </c>
      <c r="H50" s="193" t="s">
        <v>84</v>
      </c>
      <c r="I50" s="193" t="s">
        <v>84</v>
      </c>
      <c r="J50" s="414">
        <v>11000</v>
      </c>
      <c r="K50" s="414">
        <v>1999</v>
      </c>
      <c r="L50" s="81" t="s">
        <v>761</v>
      </c>
      <c r="M50" s="81" t="s">
        <v>762</v>
      </c>
      <c r="N50" s="81">
        <v>2</v>
      </c>
      <c r="O50" s="81">
        <v>16700</v>
      </c>
      <c r="P50" s="81">
        <v>26000</v>
      </c>
      <c r="Q50" s="81" t="s">
        <v>205</v>
      </c>
      <c r="R50" s="81">
        <v>687727</v>
      </c>
      <c r="S50" s="81" t="s">
        <v>84</v>
      </c>
      <c r="T50" s="193" t="s">
        <v>84</v>
      </c>
      <c r="U50" s="193" t="s">
        <v>84</v>
      </c>
      <c r="V50" s="81" t="s">
        <v>205</v>
      </c>
      <c r="W50" s="386" t="s">
        <v>84</v>
      </c>
      <c r="X50" s="387"/>
      <c r="Y50" s="388"/>
      <c r="Z50" s="407" t="s">
        <v>1809</v>
      </c>
      <c r="AA50" s="390" t="s">
        <v>1778</v>
      </c>
      <c r="AB50" s="408" t="s">
        <v>530</v>
      </c>
      <c r="AC50" s="408" t="s">
        <v>530</v>
      </c>
      <c r="AD50" s="373"/>
      <c r="AE50" s="373"/>
      <c r="AF50" s="373"/>
      <c r="AG50" s="373"/>
      <c r="AH50" s="374"/>
      <c r="AI50" s="391" t="s">
        <v>1779</v>
      </c>
      <c r="AJ50" s="392" t="s">
        <v>1780</v>
      </c>
      <c r="AK50" s="392" t="s">
        <v>530</v>
      </c>
      <c r="AL50" s="392" t="s">
        <v>530</v>
      </c>
      <c r="AM50" s="377"/>
      <c r="AN50" s="377"/>
      <c r="AO50" s="377"/>
      <c r="AP50" s="376"/>
      <c r="AQ50" s="393"/>
      <c r="AR50" s="394" t="s">
        <v>1781</v>
      </c>
      <c r="AS50" s="395" t="s">
        <v>1782</v>
      </c>
      <c r="AT50" s="395" t="s">
        <v>530</v>
      </c>
      <c r="AU50" s="395" t="s">
        <v>530</v>
      </c>
      <c r="AV50" s="381"/>
      <c r="AW50" s="381"/>
      <c r="AX50" s="381"/>
      <c r="AY50" s="380"/>
      <c r="AZ50" s="396"/>
    </row>
    <row r="51" spans="1:52" s="148" customFormat="1" ht="12.75">
      <c r="A51" s="122"/>
      <c r="B51" s="81">
        <v>34</v>
      </c>
      <c r="C51" s="414" t="s">
        <v>675</v>
      </c>
      <c r="D51" s="195">
        <v>200</v>
      </c>
      <c r="E51" s="416" t="s">
        <v>676</v>
      </c>
      <c r="F51" s="414" t="s">
        <v>677</v>
      </c>
      <c r="G51" s="414" t="s">
        <v>398</v>
      </c>
      <c r="H51" s="193" t="s">
        <v>84</v>
      </c>
      <c r="I51" s="193" t="s">
        <v>84</v>
      </c>
      <c r="J51" s="414">
        <v>6842</v>
      </c>
      <c r="K51" s="414">
        <v>1979</v>
      </c>
      <c r="L51" s="81" t="s">
        <v>763</v>
      </c>
      <c r="M51" s="81" t="s">
        <v>758</v>
      </c>
      <c r="N51" s="81">
        <v>2</v>
      </c>
      <c r="O51" s="81">
        <v>6000</v>
      </c>
      <c r="P51" s="81">
        <v>10800</v>
      </c>
      <c r="Q51" s="81" t="s">
        <v>205</v>
      </c>
      <c r="R51" s="81">
        <v>36486</v>
      </c>
      <c r="S51" s="81" t="s">
        <v>84</v>
      </c>
      <c r="T51" s="193" t="s">
        <v>84</v>
      </c>
      <c r="U51" s="193" t="s">
        <v>84</v>
      </c>
      <c r="V51" s="81" t="s">
        <v>205</v>
      </c>
      <c r="W51" s="386" t="s">
        <v>84</v>
      </c>
      <c r="X51" s="387"/>
      <c r="Y51" s="388"/>
      <c r="Z51" s="407" t="s">
        <v>1809</v>
      </c>
      <c r="AA51" s="390" t="s">
        <v>1778</v>
      </c>
      <c r="AB51" s="408" t="s">
        <v>530</v>
      </c>
      <c r="AC51" s="408" t="s">
        <v>530</v>
      </c>
      <c r="AD51" s="373"/>
      <c r="AE51" s="373"/>
      <c r="AF51" s="373"/>
      <c r="AG51" s="373"/>
      <c r="AH51" s="374"/>
      <c r="AI51" s="391" t="s">
        <v>1779</v>
      </c>
      <c r="AJ51" s="392" t="s">
        <v>1780</v>
      </c>
      <c r="AK51" s="392" t="s">
        <v>530</v>
      </c>
      <c r="AL51" s="392" t="s">
        <v>530</v>
      </c>
      <c r="AM51" s="377"/>
      <c r="AN51" s="377"/>
      <c r="AO51" s="377"/>
      <c r="AP51" s="376"/>
      <c r="AQ51" s="393"/>
      <c r="AR51" s="394" t="s">
        <v>1781</v>
      </c>
      <c r="AS51" s="395" t="s">
        <v>1782</v>
      </c>
      <c r="AT51" s="395" t="s">
        <v>530</v>
      </c>
      <c r="AU51" s="395" t="s">
        <v>530</v>
      </c>
      <c r="AV51" s="381"/>
      <c r="AW51" s="381"/>
      <c r="AX51" s="381"/>
      <c r="AY51" s="380"/>
      <c r="AZ51" s="396"/>
    </row>
    <row r="52" spans="1:52" s="148" customFormat="1" ht="12.75">
      <c r="A52" s="122"/>
      <c r="B52" s="81">
        <v>35</v>
      </c>
      <c r="C52" s="414" t="s">
        <v>675</v>
      </c>
      <c r="D52" s="20" t="s">
        <v>678</v>
      </c>
      <c r="E52" s="81" t="s">
        <v>679</v>
      </c>
      <c r="F52" s="81" t="s">
        <v>680</v>
      </c>
      <c r="G52" s="414" t="s">
        <v>398</v>
      </c>
      <c r="H52" s="193" t="s">
        <v>84</v>
      </c>
      <c r="I52" s="193" t="s">
        <v>84</v>
      </c>
      <c r="J52" s="81">
        <v>6842</v>
      </c>
      <c r="K52" s="81">
        <v>1995</v>
      </c>
      <c r="L52" s="81" t="s">
        <v>764</v>
      </c>
      <c r="M52" s="81" t="s">
        <v>765</v>
      </c>
      <c r="N52" s="81">
        <v>3</v>
      </c>
      <c r="O52" s="81">
        <v>5375</v>
      </c>
      <c r="P52" s="81">
        <v>11775</v>
      </c>
      <c r="Q52" s="81" t="s">
        <v>205</v>
      </c>
      <c r="R52" s="81">
        <v>138950</v>
      </c>
      <c r="S52" s="81" t="s">
        <v>84</v>
      </c>
      <c r="T52" s="193" t="s">
        <v>84</v>
      </c>
      <c r="U52" s="193" t="s">
        <v>84</v>
      </c>
      <c r="V52" s="81" t="s">
        <v>205</v>
      </c>
      <c r="W52" s="386" t="s">
        <v>84</v>
      </c>
      <c r="X52" s="387"/>
      <c r="Y52" s="388"/>
      <c r="Z52" s="407" t="s">
        <v>1810</v>
      </c>
      <c r="AA52" s="390" t="s">
        <v>1778</v>
      </c>
      <c r="AB52" s="408" t="s">
        <v>530</v>
      </c>
      <c r="AC52" s="408" t="s">
        <v>530</v>
      </c>
      <c r="AD52" s="373"/>
      <c r="AE52" s="373"/>
      <c r="AF52" s="373"/>
      <c r="AG52" s="373"/>
      <c r="AH52" s="374"/>
      <c r="AI52" s="391" t="s">
        <v>1779</v>
      </c>
      <c r="AJ52" s="392" t="s">
        <v>1780</v>
      </c>
      <c r="AK52" s="392" t="s">
        <v>530</v>
      </c>
      <c r="AL52" s="392" t="s">
        <v>530</v>
      </c>
      <c r="AM52" s="377"/>
      <c r="AN52" s="377"/>
      <c r="AO52" s="377"/>
      <c r="AP52" s="376"/>
      <c r="AQ52" s="393"/>
      <c r="AR52" s="394" t="s">
        <v>1781</v>
      </c>
      <c r="AS52" s="395" t="s">
        <v>1782</v>
      </c>
      <c r="AT52" s="395" t="s">
        <v>530</v>
      </c>
      <c r="AU52" s="395" t="s">
        <v>530</v>
      </c>
      <c r="AV52" s="381"/>
      <c r="AW52" s="381"/>
      <c r="AX52" s="381"/>
      <c r="AY52" s="380"/>
      <c r="AZ52" s="396"/>
    </row>
    <row r="53" spans="1:52" s="148" customFormat="1" ht="12.75">
      <c r="A53" s="122"/>
      <c r="B53" s="81">
        <v>36</v>
      </c>
      <c r="C53" s="414" t="s">
        <v>681</v>
      </c>
      <c r="D53" s="195">
        <v>1614</v>
      </c>
      <c r="E53" s="81">
        <v>3755</v>
      </c>
      <c r="F53" s="414" t="s">
        <v>682</v>
      </c>
      <c r="G53" s="414" t="s">
        <v>683</v>
      </c>
      <c r="H53" s="193" t="s">
        <v>84</v>
      </c>
      <c r="I53" s="193" t="s">
        <v>84</v>
      </c>
      <c r="J53" s="414">
        <v>6842</v>
      </c>
      <c r="K53" s="414">
        <v>1996</v>
      </c>
      <c r="L53" s="81" t="s">
        <v>766</v>
      </c>
      <c r="M53" s="81" t="s">
        <v>767</v>
      </c>
      <c r="N53" s="81">
        <v>2</v>
      </c>
      <c r="O53" s="81">
        <v>20000</v>
      </c>
      <c r="P53" s="81">
        <v>7165</v>
      </c>
      <c r="Q53" s="81" t="s">
        <v>205</v>
      </c>
      <c r="R53" s="81">
        <v>1705</v>
      </c>
      <c r="S53" s="81" t="s">
        <v>84</v>
      </c>
      <c r="T53" s="193" t="s">
        <v>84</v>
      </c>
      <c r="U53" s="193" t="s">
        <v>84</v>
      </c>
      <c r="V53" s="81" t="s">
        <v>205</v>
      </c>
      <c r="W53" s="386" t="s">
        <v>84</v>
      </c>
      <c r="X53" s="387"/>
      <c r="Y53" s="388"/>
      <c r="Z53" s="407" t="s">
        <v>1811</v>
      </c>
      <c r="AA53" s="390" t="s">
        <v>1778</v>
      </c>
      <c r="AB53" s="408" t="s">
        <v>530</v>
      </c>
      <c r="AC53" s="408" t="s">
        <v>530</v>
      </c>
      <c r="AD53" s="373"/>
      <c r="AE53" s="373"/>
      <c r="AF53" s="373"/>
      <c r="AG53" s="373"/>
      <c r="AH53" s="374"/>
      <c r="AI53" s="391" t="s">
        <v>1779</v>
      </c>
      <c r="AJ53" s="392" t="s">
        <v>1780</v>
      </c>
      <c r="AK53" s="392" t="s">
        <v>530</v>
      </c>
      <c r="AL53" s="392" t="s">
        <v>530</v>
      </c>
      <c r="AM53" s="377"/>
      <c r="AN53" s="377"/>
      <c r="AO53" s="377"/>
      <c r="AP53" s="376"/>
      <c r="AQ53" s="393"/>
      <c r="AR53" s="394" t="s">
        <v>1781</v>
      </c>
      <c r="AS53" s="395" t="s">
        <v>1782</v>
      </c>
      <c r="AT53" s="395" t="s">
        <v>530</v>
      </c>
      <c r="AU53" s="395" t="s">
        <v>530</v>
      </c>
      <c r="AV53" s="381"/>
      <c r="AW53" s="381"/>
      <c r="AX53" s="381"/>
      <c r="AY53" s="380"/>
      <c r="AZ53" s="396"/>
    </row>
    <row r="54" spans="1:52" s="148" customFormat="1" ht="12.75">
      <c r="A54" s="122"/>
      <c r="B54" s="81">
        <v>37</v>
      </c>
      <c r="C54" s="190" t="s">
        <v>681</v>
      </c>
      <c r="D54" s="46" t="s">
        <v>684</v>
      </c>
      <c r="E54" s="193">
        <v>546301</v>
      </c>
      <c r="F54" s="81" t="s">
        <v>685</v>
      </c>
      <c r="G54" s="190" t="s">
        <v>683</v>
      </c>
      <c r="H54" s="193" t="s">
        <v>84</v>
      </c>
      <c r="I54" s="193" t="s">
        <v>84</v>
      </c>
      <c r="J54" s="193">
        <v>3120</v>
      </c>
      <c r="K54" s="193">
        <v>1985</v>
      </c>
      <c r="L54" s="193" t="s">
        <v>768</v>
      </c>
      <c r="M54" s="193" t="s">
        <v>769</v>
      </c>
      <c r="N54" s="193">
        <v>1</v>
      </c>
      <c r="O54" s="193">
        <v>10500</v>
      </c>
      <c r="P54" s="193">
        <v>2955</v>
      </c>
      <c r="Q54" s="193" t="s">
        <v>205</v>
      </c>
      <c r="R54" s="193">
        <v>1780</v>
      </c>
      <c r="S54" s="193" t="s">
        <v>84</v>
      </c>
      <c r="T54" s="193" t="s">
        <v>84</v>
      </c>
      <c r="U54" s="193" t="s">
        <v>84</v>
      </c>
      <c r="V54" s="193" t="s">
        <v>205</v>
      </c>
      <c r="W54" s="417" t="s">
        <v>84</v>
      </c>
      <c r="X54" s="387"/>
      <c r="Y54" s="388"/>
      <c r="Z54" s="407" t="s">
        <v>1812</v>
      </c>
      <c r="AA54" s="390" t="s">
        <v>1778</v>
      </c>
      <c r="AB54" s="408" t="s">
        <v>530</v>
      </c>
      <c r="AC54" s="408" t="s">
        <v>530</v>
      </c>
      <c r="AD54" s="373"/>
      <c r="AE54" s="373"/>
      <c r="AF54" s="373"/>
      <c r="AG54" s="373"/>
      <c r="AH54" s="374"/>
      <c r="AI54" s="391" t="s">
        <v>1779</v>
      </c>
      <c r="AJ54" s="392" t="s">
        <v>1780</v>
      </c>
      <c r="AK54" s="392" t="s">
        <v>530</v>
      </c>
      <c r="AL54" s="392" t="s">
        <v>530</v>
      </c>
      <c r="AM54" s="377"/>
      <c r="AN54" s="377"/>
      <c r="AO54" s="377"/>
      <c r="AP54" s="376"/>
      <c r="AQ54" s="393"/>
      <c r="AR54" s="394" t="s">
        <v>1781</v>
      </c>
      <c r="AS54" s="395" t="s">
        <v>1782</v>
      </c>
      <c r="AT54" s="395" t="s">
        <v>530</v>
      </c>
      <c r="AU54" s="395" t="s">
        <v>530</v>
      </c>
      <c r="AV54" s="381"/>
      <c r="AW54" s="381"/>
      <c r="AX54" s="381"/>
      <c r="AY54" s="380"/>
      <c r="AZ54" s="396"/>
    </row>
    <row r="55" spans="1:52" s="148" customFormat="1" ht="12.75">
      <c r="A55" s="122"/>
      <c r="B55" s="81">
        <v>38</v>
      </c>
      <c r="C55" s="414" t="s">
        <v>686</v>
      </c>
      <c r="D55" s="195" t="s">
        <v>687</v>
      </c>
      <c r="E55" s="81" t="s">
        <v>688</v>
      </c>
      <c r="F55" s="414" t="s">
        <v>689</v>
      </c>
      <c r="G55" s="414" t="s">
        <v>690</v>
      </c>
      <c r="H55" s="193" t="s">
        <v>84</v>
      </c>
      <c r="I55" s="193" t="s">
        <v>84</v>
      </c>
      <c r="J55" s="81" t="s">
        <v>84</v>
      </c>
      <c r="K55" s="81">
        <v>2008</v>
      </c>
      <c r="L55" s="81" t="s">
        <v>733</v>
      </c>
      <c r="M55" s="81" t="s">
        <v>84</v>
      </c>
      <c r="N55" s="81">
        <v>0</v>
      </c>
      <c r="O55" s="81" t="s">
        <v>734</v>
      </c>
      <c r="P55" s="81">
        <v>1800</v>
      </c>
      <c r="Q55" s="81" t="s">
        <v>205</v>
      </c>
      <c r="R55" s="81" t="s">
        <v>84</v>
      </c>
      <c r="S55" s="81" t="s">
        <v>84</v>
      </c>
      <c r="T55" s="193" t="s">
        <v>84</v>
      </c>
      <c r="U55" s="193" t="s">
        <v>84</v>
      </c>
      <c r="V55" s="81" t="s">
        <v>205</v>
      </c>
      <c r="W55" s="386" t="s">
        <v>84</v>
      </c>
      <c r="X55" s="387"/>
      <c r="Y55" s="388"/>
      <c r="Z55" s="407" t="s">
        <v>1810</v>
      </c>
      <c r="AA55" s="390" t="s">
        <v>1778</v>
      </c>
      <c r="AB55" s="408" t="s">
        <v>530</v>
      </c>
      <c r="AC55" s="408" t="s">
        <v>530</v>
      </c>
      <c r="AD55" s="373"/>
      <c r="AE55" s="373"/>
      <c r="AF55" s="373"/>
      <c r="AG55" s="373"/>
      <c r="AH55" s="374"/>
      <c r="AI55" s="391" t="s">
        <v>1779</v>
      </c>
      <c r="AJ55" s="392" t="s">
        <v>1780</v>
      </c>
      <c r="AK55" s="392" t="s">
        <v>530</v>
      </c>
      <c r="AL55" s="392"/>
      <c r="AM55" s="377"/>
      <c r="AN55" s="377"/>
      <c r="AO55" s="377"/>
      <c r="AP55" s="376"/>
      <c r="AQ55" s="393"/>
      <c r="AR55" s="394" t="s">
        <v>1781</v>
      </c>
      <c r="AS55" s="395" t="s">
        <v>1782</v>
      </c>
      <c r="AT55" s="395" t="s">
        <v>530</v>
      </c>
      <c r="AU55" s="395" t="s">
        <v>530</v>
      </c>
      <c r="AV55" s="381"/>
      <c r="AW55" s="381"/>
      <c r="AX55" s="381"/>
      <c r="AY55" s="380"/>
      <c r="AZ55" s="396"/>
    </row>
    <row r="56" spans="1:52" s="148" customFormat="1" ht="12.75">
      <c r="A56" s="122"/>
      <c r="B56" s="81">
        <v>39</v>
      </c>
      <c r="C56" s="414" t="s">
        <v>691</v>
      </c>
      <c r="D56" s="20">
        <v>1600</v>
      </c>
      <c r="E56" s="81" t="s">
        <v>692</v>
      </c>
      <c r="F56" s="81" t="s">
        <v>84</v>
      </c>
      <c r="G56" s="414" t="s">
        <v>693</v>
      </c>
      <c r="H56" s="193" t="s">
        <v>84</v>
      </c>
      <c r="I56" s="193" t="s">
        <v>84</v>
      </c>
      <c r="J56" s="81" t="s">
        <v>84</v>
      </c>
      <c r="K56" s="81">
        <v>2007</v>
      </c>
      <c r="L56" s="81" t="s">
        <v>84</v>
      </c>
      <c r="M56" s="81" t="s">
        <v>84</v>
      </c>
      <c r="N56" s="81">
        <v>0</v>
      </c>
      <c r="O56" s="81" t="s">
        <v>734</v>
      </c>
      <c r="P56" s="81" t="s">
        <v>84</v>
      </c>
      <c r="Q56" s="81" t="s">
        <v>205</v>
      </c>
      <c r="R56" s="81" t="s">
        <v>84</v>
      </c>
      <c r="S56" s="81" t="s">
        <v>84</v>
      </c>
      <c r="T56" s="193" t="s">
        <v>84</v>
      </c>
      <c r="U56" s="193" t="s">
        <v>84</v>
      </c>
      <c r="V56" s="81" t="s">
        <v>205</v>
      </c>
      <c r="W56" s="386" t="s">
        <v>84</v>
      </c>
      <c r="X56" s="387"/>
      <c r="Y56" s="388"/>
      <c r="Z56" s="407" t="s">
        <v>1813</v>
      </c>
      <c r="AA56" s="390" t="s">
        <v>1778</v>
      </c>
      <c r="AB56" s="408" t="s">
        <v>530</v>
      </c>
      <c r="AC56" s="408" t="s">
        <v>530</v>
      </c>
      <c r="AD56" s="373"/>
      <c r="AE56" s="373"/>
      <c r="AF56" s="373"/>
      <c r="AG56" s="373"/>
      <c r="AH56" s="374"/>
      <c r="AI56" s="391" t="s">
        <v>1779</v>
      </c>
      <c r="AJ56" s="392" t="s">
        <v>1780</v>
      </c>
      <c r="AK56" s="392" t="s">
        <v>530</v>
      </c>
      <c r="AL56" s="392" t="s">
        <v>530</v>
      </c>
      <c r="AM56" s="377"/>
      <c r="AN56" s="377"/>
      <c r="AO56" s="377"/>
      <c r="AP56" s="376"/>
      <c r="AQ56" s="393"/>
      <c r="AR56" s="394" t="s">
        <v>1781</v>
      </c>
      <c r="AS56" s="395" t="s">
        <v>1782</v>
      </c>
      <c r="AT56" s="395" t="s">
        <v>530</v>
      </c>
      <c r="AU56" s="395" t="s">
        <v>530</v>
      </c>
      <c r="AV56" s="381"/>
      <c r="AW56" s="381"/>
      <c r="AX56" s="381"/>
      <c r="AY56" s="380"/>
      <c r="AZ56" s="396"/>
    </row>
    <row r="57" spans="1:52" s="148" customFormat="1" ht="25.5">
      <c r="A57" s="122"/>
      <c r="B57" s="81">
        <v>40</v>
      </c>
      <c r="C57" s="414" t="s">
        <v>691</v>
      </c>
      <c r="D57" s="195" t="s">
        <v>694</v>
      </c>
      <c r="E57" s="81" t="s">
        <v>695</v>
      </c>
      <c r="F57" s="81" t="s">
        <v>84</v>
      </c>
      <c r="G57" s="414" t="s">
        <v>690</v>
      </c>
      <c r="H57" s="193" t="s">
        <v>84</v>
      </c>
      <c r="I57" s="193" t="s">
        <v>84</v>
      </c>
      <c r="J57" s="81" t="s">
        <v>84</v>
      </c>
      <c r="K57" s="81">
        <v>2007</v>
      </c>
      <c r="L57" s="81" t="s">
        <v>84</v>
      </c>
      <c r="M57" s="81" t="s">
        <v>84</v>
      </c>
      <c r="N57" s="81">
        <v>0</v>
      </c>
      <c r="O57" s="81" t="s">
        <v>734</v>
      </c>
      <c r="P57" s="81" t="s">
        <v>84</v>
      </c>
      <c r="Q57" s="81" t="s">
        <v>205</v>
      </c>
      <c r="R57" s="81" t="s">
        <v>84</v>
      </c>
      <c r="S57" s="81" t="s">
        <v>84</v>
      </c>
      <c r="T57" s="193" t="s">
        <v>84</v>
      </c>
      <c r="U57" s="193" t="s">
        <v>84</v>
      </c>
      <c r="V57" s="81" t="s">
        <v>205</v>
      </c>
      <c r="W57" s="386" t="s">
        <v>84</v>
      </c>
      <c r="X57" s="387"/>
      <c r="Y57" s="388"/>
      <c r="Z57" s="407" t="s">
        <v>1814</v>
      </c>
      <c r="AA57" s="390" t="s">
        <v>1778</v>
      </c>
      <c r="AB57" s="408" t="s">
        <v>530</v>
      </c>
      <c r="AC57" s="408" t="s">
        <v>530</v>
      </c>
      <c r="AD57" s="373"/>
      <c r="AE57" s="373"/>
      <c r="AF57" s="373"/>
      <c r="AG57" s="373"/>
      <c r="AH57" s="374"/>
      <c r="AI57" s="391" t="s">
        <v>1779</v>
      </c>
      <c r="AJ57" s="392" t="s">
        <v>1780</v>
      </c>
      <c r="AK57" s="392" t="s">
        <v>530</v>
      </c>
      <c r="AL57" s="392" t="s">
        <v>530</v>
      </c>
      <c r="AM57" s="377"/>
      <c r="AN57" s="377"/>
      <c r="AO57" s="377"/>
      <c r="AP57" s="376"/>
      <c r="AQ57" s="393"/>
      <c r="AR57" s="394" t="s">
        <v>1781</v>
      </c>
      <c r="AS57" s="395" t="s">
        <v>1782</v>
      </c>
      <c r="AT57" s="395" t="s">
        <v>530</v>
      </c>
      <c r="AU57" s="395" t="s">
        <v>530</v>
      </c>
      <c r="AV57" s="381"/>
      <c r="AW57" s="381"/>
      <c r="AX57" s="381"/>
      <c r="AY57" s="380"/>
      <c r="AZ57" s="396"/>
    </row>
    <row r="58" spans="1:52" s="148" customFormat="1" ht="12.75">
      <c r="A58" s="122"/>
      <c r="B58" s="81">
        <v>41</v>
      </c>
      <c r="C58" s="414" t="s">
        <v>696</v>
      </c>
      <c r="D58" s="195" t="s">
        <v>697</v>
      </c>
      <c r="E58" s="81" t="s">
        <v>698</v>
      </c>
      <c r="F58" s="81" t="s">
        <v>84</v>
      </c>
      <c r="G58" s="414" t="s">
        <v>699</v>
      </c>
      <c r="H58" s="193" t="s">
        <v>84</v>
      </c>
      <c r="I58" s="193" t="s">
        <v>84</v>
      </c>
      <c r="J58" s="81" t="s">
        <v>84</v>
      </c>
      <c r="K58" s="81">
        <v>1997</v>
      </c>
      <c r="L58" s="81" t="s">
        <v>84</v>
      </c>
      <c r="M58" s="81" t="s">
        <v>84</v>
      </c>
      <c r="N58" s="81">
        <v>1</v>
      </c>
      <c r="O58" s="81" t="s">
        <v>734</v>
      </c>
      <c r="P58" s="81" t="s">
        <v>84</v>
      </c>
      <c r="Q58" s="81" t="s">
        <v>205</v>
      </c>
      <c r="R58" s="81">
        <v>8099</v>
      </c>
      <c r="S58" s="81" t="s">
        <v>84</v>
      </c>
      <c r="T58" s="193" t="s">
        <v>84</v>
      </c>
      <c r="U58" s="193" t="s">
        <v>84</v>
      </c>
      <c r="V58" s="81" t="s">
        <v>205</v>
      </c>
      <c r="W58" s="386" t="s">
        <v>84</v>
      </c>
      <c r="X58" s="387"/>
      <c r="Y58" s="388"/>
      <c r="Z58" s="407" t="s">
        <v>1815</v>
      </c>
      <c r="AA58" s="390" t="s">
        <v>1778</v>
      </c>
      <c r="AB58" s="408" t="s">
        <v>530</v>
      </c>
      <c r="AC58" s="408" t="s">
        <v>530</v>
      </c>
      <c r="AD58" s="373"/>
      <c r="AE58" s="373"/>
      <c r="AF58" s="373"/>
      <c r="AG58" s="373"/>
      <c r="AH58" s="374"/>
      <c r="AI58" s="391" t="s">
        <v>1779</v>
      </c>
      <c r="AJ58" s="392" t="s">
        <v>1780</v>
      </c>
      <c r="AK58" s="392" t="s">
        <v>530</v>
      </c>
      <c r="AL58" s="392" t="s">
        <v>530</v>
      </c>
      <c r="AM58" s="377"/>
      <c r="AN58" s="377"/>
      <c r="AO58" s="377"/>
      <c r="AP58" s="376"/>
      <c r="AQ58" s="393"/>
      <c r="AR58" s="394" t="s">
        <v>1781</v>
      </c>
      <c r="AS58" s="395" t="s">
        <v>1782</v>
      </c>
      <c r="AT58" s="395" t="s">
        <v>530</v>
      </c>
      <c r="AU58" s="395" t="s">
        <v>530</v>
      </c>
      <c r="AV58" s="381"/>
      <c r="AW58" s="381"/>
      <c r="AX58" s="381"/>
      <c r="AY58" s="380"/>
      <c r="AZ58" s="396"/>
    </row>
    <row r="59" spans="1:52" s="148" customFormat="1" ht="12.75">
      <c r="A59" s="122"/>
      <c r="B59" s="81">
        <v>42</v>
      </c>
      <c r="C59" s="414" t="s">
        <v>700</v>
      </c>
      <c r="D59" s="195" t="s">
        <v>701</v>
      </c>
      <c r="E59" s="81" t="s">
        <v>702</v>
      </c>
      <c r="F59" s="81" t="s">
        <v>84</v>
      </c>
      <c r="G59" s="414" t="s">
        <v>703</v>
      </c>
      <c r="H59" s="193" t="s">
        <v>84</v>
      </c>
      <c r="I59" s="193" t="s">
        <v>84</v>
      </c>
      <c r="J59" s="81" t="s">
        <v>84</v>
      </c>
      <c r="K59" s="414">
        <v>1984</v>
      </c>
      <c r="L59" s="81" t="s">
        <v>84</v>
      </c>
      <c r="M59" s="81" t="s">
        <v>84</v>
      </c>
      <c r="N59" s="81">
        <v>1</v>
      </c>
      <c r="O59" s="81" t="s">
        <v>734</v>
      </c>
      <c r="P59" s="81" t="s">
        <v>84</v>
      </c>
      <c r="Q59" s="81" t="s">
        <v>205</v>
      </c>
      <c r="R59" s="81">
        <v>1472</v>
      </c>
      <c r="S59" s="81" t="s">
        <v>84</v>
      </c>
      <c r="T59" s="193" t="s">
        <v>84</v>
      </c>
      <c r="U59" s="193" t="s">
        <v>84</v>
      </c>
      <c r="V59" s="81" t="s">
        <v>205</v>
      </c>
      <c r="W59" s="386" t="s">
        <v>84</v>
      </c>
      <c r="X59" s="387"/>
      <c r="Y59" s="388"/>
      <c r="Z59" s="407" t="s">
        <v>1816</v>
      </c>
      <c r="AA59" s="390" t="s">
        <v>1778</v>
      </c>
      <c r="AB59" s="408" t="s">
        <v>530</v>
      </c>
      <c r="AC59" s="408" t="s">
        <v>530</v>
      </c>
      <c r="AD59" s="373"/>
      <c r="AE59" s="373"/>
      <c r="AF59" s="373"/>
      <c r="AG59" s="373"/>
      <c r="AH59" s="374"/>
      <c r="AI59" s="391" t="s">
        <v>1779</v>
      </c>
      <c r="AJ59" s="392" t="s">
        <v>1780</v>
      </c>
      <c r="AK59" s="392" t="s">
        <v>530</v>
      </c>
      <c r="AL59" s="392" t="s">
        <v>530</v>
      </c>
      <c r="AM59" s="377"/>
      <c r="AN59" s="377"/>
      <c r="AO59" s="377"/>
      <c r="AP59" s="376"/>
      <c r="AQ59" s="393"/>
      <c r="AR59" s="394" t="s">
        <v>1781</v>
      </c>
      <c r="AS59" s="395" t="s">
        <v>1782</v>
      </c>
      <c r="AT59" s="395" t="s">
        <v>530</v>
      </c>
      <c r="AU59" s="395" t="s">
        <v>530</v>
      </c>
      <c r="AV59" s="381"/>
      <c r="AW59" s="381"/>
      <c r="AX59" s="381"/>
      <c r="AY59" s="380"/>
      <c r="AZ59" s="396"/>
    </row>
    <row r="60" spans="1:52" s="148" customFormat="1" ht="12.75">
      <c r="A60" s="122"/>
      <c r="B60" s="81">
        <v>43</v>
      </c>
      <c r="C60" s="414" t="s">
        <v>704</v>
      </c>
      <c r="D60" s="195" t="s">
        <v>705</v>
      </c>
      <c r="E60" s="81" t="s">
        <v>706</v>
      </c>
      <c r="F60" s="414" t="s">
        <v>707</v>
      </c>
      <c r="G60" s="414" t="s">
        <v>708</v>
      </c>
      <c r="H60" s="193" t="s">
        <v>84</v>
      </c>
      <c r="I60" s="193" t="s">
        <v>84</v>
      </c>
      <c r="J60" s="81" t="s">
        <v>84</v>
      </c>
      <c r="K60" s="414">
        <v>2010</v>
      </c>
      <c r="L60" s="81" t="s">
        <v>84</v>
      </c>
      <c r="M60" s="81"/>
      <c r="N60" s="81">
        <v>0</v>
      </c>
      <c r="O60" s="81">
        <v>1475</v>
      </c>
      <c r="P60" s="193">
        <v>2000</v>
      </c>
      <c r="Q60" s="81" t="s">
        <v>205</v>
      </c>
      <c r="R60" s="81" t="s">
        <v>84</v>
      </c>
      <c r="S60" s="81" t="s">
        <v>84</v>
      </c>
      <c r="T60" s="193" t="s">
        <v>84</v>
      </c>
      <c r="U60" s="193" t="s">
        <v>84</v>
      </c>
      <c r="V60" s="81" t="s">
        <v>205</v>
      </c>
      <c r="W60" s="386" t="s">
        <v>84</v>
      </c>
      <c r="X60" s="387"/>
      <c r="Y60" s="388"/>
      <c r="Z60" s="407" t="s">
        <v>1446</v>
      </c>
      <c r="AA60" s="390" t="s">
        <v>1778</v>
      </c>
      <c r="AB60" s="408" t="s">
        <v>530</v>
      </c>
      <c r="AC60" s="408" t="s">
        <v>530</v>
      </c>
      <c r="AD60" s="373"/>
      <c r="AE60" s="373"/>
      <c r="AF60" s="373"/>
      <c r="AG60" s="373"/>
      <c r="AH60" s="374"/>
      <c r="AI60" s="391" t="s">
        <v>1779</v>
      </c>
      <c r="AJ60" s="392" t="s">
        <v>1780</v>
      </c>
      <c r="AK60" s="392" t="s">
        <v>530</v>
      </c>
      <c r="AL60" s="392" t="s">
        <v>530</v>
      </c>
      <c r="AM60" s="377"/>
      <c r="AN60" s="377"/>
      <c r="AO60" s="377"/>
      <c r="AP60" s="376"/>
      <c r="AQ60" s="393"/>
      <c r="AR60" s="394" t="s">
        <v>1781</v>
      </c>
      <c r="AS60" s="395" t="s">
        <v>1782</v>
      </c>
      <c r="AT60" s="395" t="s">
        <v>530</v>
      </c>
      <c r="AU60" s="395" t="s">
        <v>530</v>
      </c>
      <c r="AV60" s="381"/>
      <c r="AW60" s="381"/>
      <c r="AX60" s="381"/>
      <c r="AY60" s="380"/>
      <c r="AZ60" s="396"/>
    </row>
    <row r="61" spans="1:52" s="148" customFormat="1" ht="12.75">
      <c r="A61" s="122"/>
      <c r="B61" s="81">
        <v>44</v>
      </c>
      <c r="C61" s="414" t="s">
        <v>709</v>
      </c>
      <c r="D61" s="195" t="s">
        <v>710</v>
      </c>
      <c r="E61" s="81" t="s">
        <v>711</v>
      </c>
      <c r="F61" s="414" t="s">
        <v>712</v>
      </c>
      <c r="G61" s="414" t="s">
        <v>713</v>
      </c>
      <c r="H61" s="193" t="s">
        <v>84</v>
      </c>
      <c r="I61" s="193" t="s">
        <v>84</v>
      </c>
      <c r="J61" s="81" t="s">
        <v>84</v>
      </c>
      <c r="K61" s="81">
        <v>1976</v>
      </c>
      <c r="L61" s="81" t="s">
        <v>735</v>
      </c>
      <c r="M61" s="81" t="s">
        <v>736</v>
      </c>
      <c r="N61" s="81" t="s">
        <v>84</v>
      </c>
      <c r="O61" s="81" t="s">
        <v>734</v>
      </c>
      <c r="P61" s="81">
        <v>690</v>
      </c>
      <c r="Q61" s="81" t="s">
        <v>205</v>
      </c>
      <c r="R61" s="81" t="s">
        <v>84</v>
      </c>
      <c r="S61" s="81" t="s">
        <v>84</v>
      </c>
      <c r="T61" s="193" t="s">
        <v>84</v>
      </c>
      <c r="U61" s="193" t="s">
        <v>84</v>
      </c>
      <c r="V61" s="81" t="s">
        <v>205</v>
      </c>
      <c r="W61" s="386" t="s">
        <v>84</v>
      </c>
      <c r="X61" s="387"/>
      <c r="Y61" s="388"/>
      <c r="Z61" s="407" t="s">
        <v>1817</v>
      </c>
      <c r="AA61" s="390" t="s">
        <v>1778</v>
      </c>
      <c r="AB61" s="408" t="s">
        <v>530</v>
      </c>
      <c r="AC61" s="408" t="s">
        <v>530</v>
      </c>
      <c r="AD61" s="373"/>
      <c r="AE61" s="373"/>
      <c r="AF61" s="373"/>
      <c r="AG61" s="373"/>
      <c r="AH61" s="374"/>
      <c r="AI61" s="391" t="s">
        <v>1779</v>
      </c>
      <c r="AJ61" s="392" t="s">
        <v>1780</v>
      </c>
      <c r="AK61" s="392" t="s">
        <v>530</v>
      </c>
      <c r="AL61" s="392" t="s">
        <v>530</v>
      </c>
      <c r="AM61" s="377"/>
      <c r="AN61" s="377"/>
      <c r="AO61" s="377"/>
      <c r="AP61" s="376"/>
      <c r="AQ61" s="393"/>
      <c r="AR61" s="394" t="s">
        <v>1781</v>
      </c>
      <c r="AS61" s="395" t="s">
        <v>1782</v>
      </c>
      <c r="AT61" s="395" t="s">
        <v>530</v>
      </c>
      <c r="AU61" s="395" t="s">
        <v>530</v>
      </c>
      <c r="AV61" s="381"/>
      <c r="AW61" s="381"/>
      <c r="AX61" s="381"/>
      <c r="AY61" s="380"/>
      <c r="AZ61" s="396"/>
    </row>
    <row r="62" spans="1:52" s="148" customFormat="1" ht="12.75">
      <c r="A62" s="122"/>
      <c r="B62" s="81">
        <v>45</v>
      </c>
      <c r="C62" s="414" t="s">
        <v>714</v>
      </c>
      <c r="D62" s="20" t="s">
        <v>715</v>
      </c>
      <c r="E62" s="81">
        <v>154</v>
      </c>
      <c r="F62" s="81" t="s">
        <v>716</v>
      </c>
      <c r="G62" s="414" t="s">
        <v>708</v>
      </c>
      <c r="H62" s="193" t="s">
        <v>84</v>
      </c>
      <c r="I62" s="193" t="s">
        <v>84</v>
      </c>
      <c r="J62" s="81" t="s">
        <v>84</v>
      </c>
      <c r="K62" s="81">
        <v>1978</v>
      </c>
      <c r="L62" s="81" t="s">
        <v>737</v>
      </c>
      <c r="M62" s="81" t="s">
        <v>738</v>
      </c>
      <c r="N62" s="81" t="s">
        <v>84</v>
      </c>
      <c r="O62" s="81">
        <v>6000</v>
      </c>
      <c r="P62" s="81">
        <v>8300</v>
      </c>
      <c r="Q62" s="81" t="s">
        <v>205</v>
      </c>
      <c r="R62" s="81" t="s">
        <v>84</v>
      </c>
      <c r="S62" s="81" t="s">
        <v>84</v>
      </c>
      <c r="T62" s="193" t="s">
        <v>84</v>
      </c>
      <c r="U62" s="193" t="s">
        <v>84</v>
      </c>
      <c r="V62" s="81" t="s">
        <v>205</v>
      </c>
      <c r="W62" s="386" t="s">
        <v>84</v>
      </c>
      <c r="X62" s="387"/>
      <c r="Y62" s="388"/>
      <c r="Z62" s="407" t="s">
        <v>1818</v>
      </c>
      <c r="AA62" s="390" t="s">
        <v>1778</v>
      </c>
      <c r="AB62" s="408" t="s">
        <v>530</v>
      </c>
      <c r="AC62" s="408" t="s">
        <v>530</v>
      </c>
      <c r="AD62" s="373"/>
      <c r="AE62" s="373"/>
      <c r="AF62" s="373"/>
      <c r="AG62" s="373"/>
      <c r="AH62" s="374"/>
      <c r="AI62" s="391" t="s">
        <v>1779</v>
      </c>
      <c r="AJ62" s="392" t="s">
        <v>1780</v>
      </c>
      <c r="AK62" s="392" t="s">
        <v>530</v>
      </c>
      <c r="AL62" s="392" t="s">
        <v>530</v>
      </c>
      <c r="AM62" s="377"/>
      <c r="AN62" s="377"/>
      <c r="AO62" s="377"/>
      <c r="AP62" s="376"/>
      <c r="AQ62" s="393"/>
      <c r="AR62" s="394" t="s">
        <v>1781</v>
      </c>
      <c r="AS62" s="395" t="s">
        <v>1782</v>
      </c>
      <c r="AT62" s="395" t="s">
        <v>530</v>
      </c>
      <c r="AU62" s="395" t="s">
        <v>530</v>
      </c>
      <c r="AV62" s="381"/>
      <c r="AW62" s="381"/>
      <c r="AX62" s="381"/>
      <c r="AY62" s="380"/>
      <c r="AZ62" s="396"/>
    </row>
    <row r="63" spans="1:52" s="148" customFormat="1" ht="12.75">
      <c r="A63" s="122"/>
      <c r="B63" s="81">
        <v>46</v>
      </c>
      <c r="C63" s="414" t="s">
        <v>717</v>
      </c>
      <c r="D63" s="195" t="s">
        <v>718</v>
      </c>
      <c r="E63" s="81" t="s">
        <v>719</v>
      </c>
      <c r="F63" s="81" t="s">
        <v>720</v>
      </c>
      <c r="G63" s="414" t="s">
        <v>721</v>
      </c>
      <c r="H63" s="193" t="s">
        <v>84</v>
      </c>
      <c r="I63" s="193" t="s">
        <v>84</v>
      </c>
      <c r="J63" s="81" t="s">
        <v>84</v>
      </c>
      <c r="K63" s="81">
        <v>2006</v>
      </c>
      <c r="L63" s="81" t="s">
        <v>739</v>
      </c>
      <c r="M63" s="81" t="s">
        <v>736</v>
      </c>
      <c r="N63" s="81">
        <v>0</v>
      </c>
      <c r="O63" s="81">
        <v>555</v>
      </c>
      <c r="P63" s="81">
        <v>750</v>
      </c>
      <c r="Q63" s="81" t="s">
        <v>205</v>
      </c>
      <c r="R63" s="81" t="s">
        <v>84</v>
      </c>
      <c r="S63" s="81" t="s">
        <v>84</v>
      </c>
      <c r="T63" s="193" t="s">
        <v>84</v>
      </c>
      <c r="U63" s="193" t="s">
        <v>84</v>
      </c>
      <c r="V63" s="81" t="s">
        <v>205</v>
      </c>
      <c r="W63" s="386" t="s">
        <v>84</v>
      </c>
      <c r="X63" s="387"/>
      <c r="Y63" s="388"/>
      <c r="Z63" s="407" t="s">
        <v>1819</v>
      </c>
      <c r="AA63" s="390" t="s">
        <v>1778</v>
      </c>
      <c r="AB63" s="408" t="s">
        <v>530</v>
      </c>
      <c r="AC63" s="408" t="s">
        <v>530</v>
      </c>
      <c r="AD63" s="373"/>
      <c r="AE63" s="373"/>
      <c r="AF63" s="373"/>
      <c r="AG63" s="373"/>
      <c r="AH63" s="374"/>
      <c r="AI63" s="391" t="s">
        <v>1779</v>
      </c>
      <c r="AJ63" s="392" t="s">
        <v>1780</v>
      </c>
      <c r="AK63" s="392" t="s">
        <v>530</v>
      </c>
      <c r="AL63" s="392" t="s">
        <v>530</v>
      </c>
      <c r="AM63" s="377"/>
      <c r="AN63" s="377"/>
      <c r="AO63" s="377"/>
      <c r="AP63" s="376"/>
      <c r="AQ63" s="393"/>
      <c r="AR63" s="394" t="s">
        <v>1781</v>
      </c>
      <c r="AS63" s="395" t="s">
        <v>1782</v>
      </c>
      <c r="AT63" s="395" t="s">
        <v>530</v>
      </c>
      <c r="AU63" s="395" t="s">
        <v>530</v>
      </c>
      <c r="AV63" s="381"/>
      <c r="AW63" s="381"/>
      <c r="AX63" s="381"/>
      <c r="AY63" s="380"/>
      <c r="AZ63" s="396"/>
    </row>
    <row r="64" spans="1:52" s="148" customFormat="1" ht="12.75">
      <c r="A64" s="122"/>
      <c r="B64" s="81">
        <v>47</v>
      </c>
      <c r="C64" s="414" t="s">
        <v>722</v>
      </c>
      <c r="D64" s="195" t="s">
        <v>718</v>
      </c>
      <c r="E64" s="81" t="s">
        <v>723</v>
      </c>
      <c r="F64" s="414" t="s">
        <v>724</v>
      </c>
      <c r="G64" s="414" t="s">
        <v>725</v>
      </c>
      <c r="H64" s="193" t="s">
        <v>84</v>
      </c>
      <c r="I64" s="193" t="s">
        <v>84</v>
      </c>
      <c r="J64" s="81" t="s">
        <v>84</v>
      </c>
      <c r="K64" s="81">
        <v>2006</v>
      </c>
      <c r="L64" s="81" t="s">
        <v>740</v>
      </c>
      <c r="M64" s="81" t="s">
        <v>736</v>
      </c>
      <c r="N64" s="81">
        <v>0</v>
      </c>
      <c r="O64" s="81">
        <v>555</v>
      </c>
      <c r="P64" s="81">
        <v>750</v>
      </c>
      <c r="Q64" s="81" t="s">
        <v>205</v>
      </c>
      <c r="R64" s="81" t="s">
        <v>84</v>
      </c>
      <c r="S64" s="81" t="s">
        <v>84</v>
      </c>
      <c r="T64" s="193" t="s">
        <v>84</v>
      </c>
      <c r="U64" s="193" t="s">
        <v>84</v>
      </c>
      <c r="V64" s="81" t="s">
        <v>205</v>
      </c>
      <c r="W64" s="386" t="s">
        <v>84</v>
      </c>
      <c r="X64" s="387"/>
      <c r="Y64" s="388"/>
      <c r="Z64" s="407" t="s">
        <v>1820</v>
      </c>
      <c r="AA64" s="390" t="s">
        <v>1778</v>
      </c>
      <c r="AB64" s="408" t="s">
        <v>530</v>
      </c>
      <c r="AC64" s="408" t="s">
        <v>530</v>
      </c>
      <c r="AD64" s="373"/>
      <c r="AE64" s="373"/>
      <c r="AF64" s="373"/>
      <c r="AG64" s="373"/>
      <c r="AH64" s="374"/>
      <c r="AI64" s="391" t="s">
        <v>1779</v>
      </c>
      <c r="AJ64" s="392" t="s">
        <v>1780</v>
      </c>
      <c r="AK64" s="392" t="s">
        <v>530</v>
      </c>
      <c r="AL64" s="392" t="s">
        <v>530</v>
      </c>
      <c r="AM64" s="377"/>
      <c r="AN64" s="377"/>
      <c r="AO64" s="377"/>
      <c r="AP64" s="376"/>
      <c r="AQ64" s="393"/>
      <c r="AR64" s="394" t="s">
        <v>1781</v>
      </c>
      <c r="AS64" s="395" t="s">
        <v>1782</v>
      </c>
      <c r="AT64" s="395" t="s">
        <v>530</v>
      </c>
      <c r="AU64" s="395" t="s">
        <v>530</v>
      </c>
      <c r="AV64" s="381"/>
      <c r="AW64" s="381"/>
      <c r="AX64" s="381"/>
      <c r="AY64" s="380"/>
      <c r="AZ64" s="396"/>
    </row>
    <row r="65" spans="1:52" s="148" customFormat="1" ht="12.75">
      <c r="A65" s="122"/>
      <c r="B65" s="81">
        <v>48</v>
      </c>
      <c r="C65" s="81" t="s">
        <v>714</v>
      </c>
      <c r="D65" s="20" t="s">
        <v>726</v>
      </c>
      <c r="E65" s="81"/>
      <c r="F65" s="418" t="s">
        <v>1331</v>
      </c>
      <c r="G65" s="418" t="s">
        <v>708</v>
      </c>
      <c r="H65" s="193" t="s">
        <v>84</v>
      </c>
      <c r="I65" s="193" t="s">
        <v>84</v>
      </c>
      <c r="J65" s="81" t="s">
        <v>84</v>
      </c>
      <c r="K65" s="81">
        <v>1984</v>
      </c>
      <c r="L65" s="81"/>
      <c r="M65" s="81"/>
      <c r="N65" s="81"/>
      <c r="O65" s="81"/>
      <c r="P65" s="193">
        <v>6040</v>
      </c>
      <c r="Q65" s="81" t="s">
        <v>205</v>
      </c>
      <c r="R65" s="81"/>
      <c r="S65" s="81"/>
      <c r="T65" s="193" t="s">
        <v>84</v>
      </c>
      <c r="U65" s="193" t="s">
        <v>84</v>
      </c>
      <c r="V65" s="81" t="s">
        <v>205</v>
      </c>
      <c r="W65" s="386" t="s">
        <v>84</v>
      </c>
      <c r="X65" s="387"/>
      <c r="Y65" s="388"/>
      <c r="Z65" s="407" t="s">
        <v>1821</v>
      </c>
      <c r="AA65" s="390" t="s">
        <v>1778</v>
      </c>
      <c r="AB65" s="408" t="s">
        <v>530</v>
      </c>
      <c r="AC65" s="408" t="s">
        <v>530</v>
      </c>
      <c r="AD65" s="373"/>
      <c r="AE65" s="373"/>
      <c r="AF65" s="373"/>
      <c r="AG65" s="373"/>
      <c r="AH65" s="374"/>
      <c r="AI65" s="391" t="s">
        <v>1779</v>
      </c>
      <c r="AJ65" s="392" t="s">
        <v>1780</v>
      </c>
      <c r="AK65" s="392" t="s">
        <v>530</v>
      </c>
      <c r="AL65" s="392" t="s">
        <v>530</v>
      </c>
      <c r="AM65" s="377"/>
      <c r="AN65" s="377"/>
      <c r="AO65" s="377"/>
      <c r="AP65" s="376"/>
      <c r="AQ65" s="393"/>
      <c r="AR65" s="394" t="s">
        <v>1781</v>
      </c>
      <c r="AS65" s="395" t="s">
        <v>1782</v>
      </c>
      <c r="AT65" s="395" t="s">
        <v>530</v>
      </c>
      <c r="AU65" s="395" t="s">
        <v>530</v>
      </c>
      <c r="AV65" s="381"/>
      <c r="AW65" s="381"/>
      <c r="AX65" s="381"/>
      <c r="AY65" s="380"/>
      <c r="AZ65" s="396"/>
    </row>
    <row r="66" spans="1:52" s="148" customFormat="1" ht="12.75">
      <c r="A66" s="122"/>
      <c r="B66" s="81">
        <v>49</v>
      </c>
      <c r="C66" s="81" t="s">
        <v>681</v>
      </c>
      <c r="D66" s="20" t="s">
        <v>1402</v>
      </c>
      <c r="E66" s="81" t="s">
        <v>1403</v>
      </c>
      <c r="F66" s="418" t="s">
        <v>1404</v>
      </c>
      <c r="G66" s="193" t="s">
        <v>956</v>
      </c>
      <c r="H66" s="193" t="s">
        <v>84</v>
      </c>
      <c r="I66" s="193" t="s">
        <v>84</v>
      </c>
      <c r="J66" s="81" t="s">
        <v>84</v>
      </c>
      <c r="K66" s="81">
        <v>2015</v>
      </c>
      <c r="L66" s="81" t="s">
        <v>1405</v>
      </c>
      <c r="M66" s="81" t="s">
        <v>1406</v>
      </c>
      <c r="N66" s="81">
        <v>2</v>
      </c>
      <c r="O66" s="81" t="s">
        <v>84</v>
      </c>
      <c r="P66" s="193">
        <v>5500</v>
      </c>
      <c r="Q66" s="81" t="s">
        <v>205</v>
      </c>
      <c r="R66" s="81"/>
      <c r="S66" s="81"/>
      <c r="T66" s="193"/>
      <c r="U66" s="193"/>
      <c r="V66" s="81" t="s">
        <v>205</v>
      </c>
      <c r="W66" s="386"/>
      <c r="X66" s="387"/>
      <c r="Y66" s="388"/>
      <c r="Z66" s="407" t="s">
        <v>1822</v>
      </c>
      <c r="AA66" s="390" t="s">
        <v>1778</v>
      </c>
      <c r="AB66" s="408" t="s">
        <v>530</v>
      </c>
      <c r="AC66" s="408" t="s">
        <v>530</v>
      </c>
      <c r="AD66" s="373"/>
      <c r="AE66" s="373"/>
      <c r="AF66" s="373"/>
      <c r="AG66" s="373"/>
      <c r="AH66" s="374"/>
      <c r="AI66" s="391" t="s">
        <v>1779</v>
      </c>
      <c r="AJ66" s="392" t="s">
        <v>1780</v>
      </c>
      <c r="AK66" s="392" t="s">
        <v>530</v>
      </c>
      <c r="AL66" s="392" t="s">
        <v>530</v>
      </c>
      <c r="AM66" s="377"/>
      <c r="AN66" s="377"/>
      <c r="AO66" s="377"/>
      <c r="AP66" s="376"/>
      <c r="AQ66" s="393"/>
      <c r="AR66" s="394" t="s">
        <v>1781</v>
      </c>
      <c r="AS66" s="395" t="s">
        <v>1782</v>
      </c>
      <c r="AT66" s="395" t="s">
        <v>530</v>
      </c>
      <c r="AU66" s="395" t="s">
        <v>530</v>
      </c>
      <c r="AV66" s="381"/>
      <c r="AW66" s="381"/>
      <c r="AX66" s="381"/>
      <c r="AY66" s="380"/>
      <c r="AZ66" s="396"/>
    </row>
    <row r="67" spans="1:52" s="148" customFormat="1" ht="12.75">
      <c r="A67" s="122"/>
      <c r="B67" s="81">
        <v>50</v>
      </c>
      <c r="C67" s="81" t="s">
        <v>564</v>
      </c>
      <c r="D67" s="20" t="s">
        <v>727</v>
      </c>
      <c r="E67" s="81" t="s">
        <v>728</v>
      </c>
      <c r="F67" s="81" t="s">
        <v>729</v>
      </c>
      <c r="G67" s="81" t="s">
        <v>402</v>
      </c>
      <c r="H67" s="193" t="s">
        <v>84</v>
      </c>
      <c r="I67" s="193" t="s">
        <v>84</v>
      </c>
      <c r="J67" s="81" t="s">
        <v>84</v>
      </c>
      <c r="K67" s="81">
        <v>2008</v>
      </c>
      <c r="L67" s="81" t="s">
        <v>741</v>
      </c>
      <c r="M67" s="81" t="s">
        <v>742</v>
      </c>
      <c r="N67" s="81">
        <v>9</v>
      </c>
      <c r="O67" s="81" t="s">
        <v>734</v>
      </c>
      <c r="P67" s="81">
        <v>3040</v>
      </c>
      <c r="Q67" s="81" t="s">
        <v>205</v>
      </c>
      <c r="R67" s="81">
        <v>313645</v>
      </c>
      <c r="S67" s="81" t="s">
        <v>506</v>
      </c>
      <c r="T67" s="193" t="s">
        <v>815</v>
      </c>
      <c r="U67" s="193" t="s">
        <v>84</v>
      </c>
      <c r="V67" s="81" t="s">
        <v>205</v>
      </c>
      <c r="W67" s="386" t="s">
        <v>84</v>
      </c>
      <c r="X67" s="387"/>
      <c r="Y67" s="388"/>
      <c r="Z67" s="407" t="s">
        <v>1823</v>
      </c>
      <c r="AA67" s="390" t="s">
        <v>1778</v>
      </c>
      <c r="AB67" s="408" t="s">
        <v>530</v>
      </c>
      <c r="AC67" s="408" t="s">
        <v>530</v>
      </c>
      <c r="AD67" s="373"/>
      <c r="AE67" s="373"/>
      <c r="AF67" s="373"/>
      <c r="AG67" s="373"/>
      <c r="AH67" s="374"/>
      <c r="AI67" s="391" t="s">
        <v>1779</v>
      </c>
      <c r="AJ67" s="392" t="s">
        <v>1780</v>
      </c>
      <c r="AK67" s="392" t="s">
        <v>530</v>
      </c>
      <c r="AL67" s="392" t="s">
        <v>530</v>
      </c>
      <c r="AM67" s="377"/>
      <c r="AN67" s="377"/>
      <c r="AO67" s="377"/>
      <c r="AP67" s="376"/>
      <c r="AQ67" s="393"/>
      <c r="AR67" s="394" t="s">
        <v>1781</v>
      </c>
      <c r="AS67" s="395" t="s">
        <v>1782</v>
      </c>
      <c r="AT67" s="395" t="s">
        <v>530</v>
      </c>
      <c r="AU67" s="395" t="s">
        <v>530</v>
      </c>
      <c r="AV67" s="381"/>
      <c r="AW67" s="381"/>
      <c r="AX67" s="381"/>
      <c r="AY67" s="380"/>
      <c r="AZ67" s="396"/>
    </row>
    <row r="68" spans="1:52" s="148" customFormat="1" ht="12.75">
      <c r="A68" s="122"/>
      <c r="B68" s="81">
        <v>51</v>
      </c>
      <c r="C68" s="81" t="s">
        <v>730</v>
      </c>
      <c r="D68" s="20" t="s">
        <v>731</v>
      </c>
      <c r="E68" s="81" t="s">
        <v>732</v>
      </c>
      <c r="F68" s="81" t="s">
        <v>1334</v>
      </c>
      <c r="G68" s="81" t="s">
        <v>402</v>
      </c>
      <c r="H68" s="193" t="s">
        <v>84</v>
      </c>
      <c r="I68" s="193" t="s">
        <v>84</v>
      </c>
      <c r="J68" s="81" t="s">
        <v>84</v>
      </c>
      <c r="K68" s="81">
        <v>2004</v>
      </c>
      <c r="L68" s="81" t="s">
        <v>743</v>
      </c>
      <c r="M68" s="81"/>
      <c r="N68" s="81">
        <v>9</v>
      </c>
      <c r="O68" s="81">
        <v>1145</v>
      </c>
      <c r="P68" s="81">
        <v>2900</v>
      </c>
      <c r="Q68" s="81" t="s">
        <v>205</v>
      </c>
      <c r="R68" s="81">
        <v>570770</v>
      </c>
      <c r="S68" s="81"/>
      <c r="T68" s="193" t="s">
        <v>815</v>
      </c>
      <c r="U68" s="81"/>
      <c r="V68" s="81" t="s">
        <v>205</v>
      </c>
      <c r="W68" s="386"/>
      <c r="X68" s="387">
        <f>W68*0.9</f>
        <v>0</v>
      </c>
      <c r="Y68" s="388">
        <f>W68*0.8</f>
        <v>0</v>
      </c>
      <c r="Z68" s="407" t="s">
        <v>1824</v>
      </c>
      <c r="AA68" s="390" t="s">
        <v>1778</v>
      </c>
      <c r="AB68" s="408" t="s">
        <v>530</v>
      </c>
      <c r="AC68" s="408" t="s">
        <v>530</v>
      </c>
      <c r="AD68" s="373"/>
      <c r="AE68" s="373"/>
      <c r="AF68" s="373"/>
      <c r="AG68" s="373"/>
      <c r="AH68" s="374"/>
      <c r="AI68" s="391" t="s">
        <v>1779</v>
      </c>
      <c r="AJ68" s="392" t="s">
        <v>1780</v>
      </c>
      <c r="AK68" s="392" t="s">
        <v>530</v>
      </c>
      <c r="AL68" s="392" t="s">
        <v>530</v>
      </c>
      <c r="AM68" s="377"/>
      <c r="AN68" s="377"/>
      <c r="AO68" s="377"/>
      <c r="AP68" s="376"/>
      <c r="AQ68" s="393"/>
      <c r="AR68" s="394" t="s">
        <v>1781</v>
      </c>
      <c r="AS68" s="395" t="s">
        <v>1782</v>
      </c>
      <c r="AT68" s="395" t="s">
        <v>530</v>
      </c>
      <c r="AU68" s="395" t="s">
        <v>530</v>
      </c>
      <c r="AV68" s="381"/>
      <c r="AW68" s="381"/>
      <c r="AX68" s="381"/>
      <c r="AY68" s="380"/>
      <c r="AZ68" s="396"/>
    </row>
    <row r="69" spans="1:52" s="148" customFormat="1" ht="12.75">
      <c r="A69" s="159">
        <v>12</v>
      </c>
      <c r="B69" s="159" t="s">
        <v>1179</v>
      </c>
      <c r="C69" s="285"/>
      <c r="D69" s="368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401"/>
      <c r="X69" s="369">
        <f>W69*0.9</f>
        <v>0</v>
      </c>
      <c r="Y69" s="402">
        <f>W69*0.8</f>
        <v>0</v>
      </c>
      <c r="Z69" s="371"/>
      <c r="AA69" s="372"/>
      <c r="AB69" s="372"/>
      <c r="AC69" s="372"/>
      <c r="AD69" s="373"/>
      <c r="AE69" s="373"/>
      <c r="AF69" s="373"/>
      <c r="AG69" s="373"/>
      <c r="AH69" s="374"/>
      <c r="AI69" s="391"/>
      <c r="AJ69" s="392"/>
      <c r="AK69" s="392"/>
      <c r="AL69" s="392"/>
      <c r="AM69" s="377"/>
      <c r="AN69" s="377"/>
      <c r="AO69" s="377"/>
      <c r="AP69" s="376"/>
      <c r="AQ69" s="393"/>
      <c r="AR69" s="394"/>
      <c r="AS69" s="395"/>
      <c r="AT69" s="395"/>
      <c r="AU69" s="395"/>
      <c r="AV69" s="381"/>
      <c r="AW69" s="381"/>
      <c r="AX69" s="381"/>
      <c r="AY69" s="380"/>
      <c r="AZ69" s="396"/>
    </row>
    <row r="70" spans="1:52" s="148" customFormat="1" ht="12.75">
      <c r="A70" s="122"/>
      <c r="B70" s="81">
        <v>52</v>
      </c>
      <c r="C70" s="81" t="s">
        <v>187</v>
      </c>
      <c r="D70" s="20" t="s">
        <v>188</v>
      </c>
      <c r="E70" s="81" t="s">
        <v>938</v>
      </c>
      <c r="F70" s="81" t="s">
        <v>939</v>
      </c>
      <c r="G70" s="81" t="s">
        <v>402</v>
      </c>
      <c r="H70" s="81" t="s">
        <v>84</v>
      </c>
      <c r="I70" s="81" t="s">
        <v>84</v>
      </c>
      <c r="J70" s="81">
        <v>1896</v>
      </c>
      <c r="K70" s="81">
        <v>2006</v>
      </c>
      <c r="L70" s="81" t="s">
        <v>940</v>
      </c>
      <c r="M70" s="81" t="s">
        <v>941</v>
      </c>
      <c r="N70" s="81">
        <v>9</v>
      </c>
      <c r="O70" s="81">
        <v>700</v>
      </c>
      <c r="P70" s="81">
        <v>2800</v>
      </c>
      <c r="Q70" s="81" t="s">
        <v>205</v>
      </c>
      <c r="R70" s="419">
        <v>95230</v>
      </c>
      <c r="S70" s="81" t="s">
        <v>984</v>
      </c>
      <c r="T70" s="397" t="s">
        <v>84</v>
      </c>
      <c r="U70" s="397" t="s">
        <v>84</v>
      </c>
      <c r="V70" s="81" t="s">
        <v>205</v>
      </c>
      <c r="W70" s="386">
        <v>30100</v>
      </c>
      <c r="X70" s="387">
        <f>W70*0.9</f>
        <v>27090</v>
      </c>
      <c r="Y70" s="388">
        <f>W70*0.8</f>
        <v>24080</v>
      </c>
      <c r="Z70" s="407" t="s">
        <v>1825</v>
      </c>
      <c r="AA70" s="390" t="s">
        <v>1778</v>
      </c>
      <c r="AB70" s="408" t="s">
        <v>987</v>
      </c>
      <c r="AC70" s="390" t="s">
        <v>1778</v>
      </c>
      <c r="AD70" s="373"/>
      <c r="AE70" s="373"/>
      <c r="AF70" s="373"/>
      <c r="AG70" s="373"/>
      <c r="AH70" s="374"/>
      <c r="AI70" s="391" t="s">
        <v>1779</v>
      </c>
      <c r="AJ70" s="392" t="s">
        <v>1780</v>
      </c>
      <c r="AK70" s="392" t="s">
        <v>1779</v>
      </c>
      <c r="AL70" s="392" t="s">
        <v>1780</v>
      </c>
      <c r="AM70" s="377"/>
      <c r="AN70" s="377"/>
      <c r="AO70" s="377"/>
      <c r="AP70" s="376"/>
      <c r="AQ70" s="393"/>
      <c r="AR70" s="394" t="s">
        <v>1781</v>
      </c>
      <c r="AS70" s="395" t="s">
        <v>1782</v>
      </c>
      <c r="AT70" s="395" t="s">
        <v>1781</v>
      </c>
      <c r="AU70" s="395" t="s">
        <v>1782</v>
      </c>
      <c r="AV70" s="381"/>
      <c r="AW70" s="381"/>
      <c r="AX70" s="381"/>
      <c r="AY70" s="380"/>
      <c r="AZ70" s="396"/>
    </row>
    <row r="71" spans="1:52" s="148" customFormat="1" ht="12.75">
      <c r="A71" s="122"/>
      <c r="B71" s="81">
        <v>53</v>
      </c>
      <c r="C71" s="193" t="s">
        <v>942</v>
      </c>
      <c r="D71" s="46" t="s">
        <v>943</v>
      </c>
      <c r="E71" s="193" t="s">
        <v>944</v>
      </c>
      <c r="F71" s="81" t="s">
        <v>945</v>
      </c>
      <c r="G71" s="193" t="s">
        <v>946</v>
      </c>
      <c r="H71" s="193" t="s">
        <v>84</v>
      </c>
      <c r="I71" s="193" t="s">
        <v>84</v>
      </c>
      <c r="J71" s="193">
        <v>2874</v>
      </c>
      <c r="K71" s="193">
        <v>1998</v>
      </c>
      <c r="L71" s="193" t="s">
        <v>947</v>
      </c>
      <c r="M71" s="193" t="s">
        <v>948</v>
      </c>
      <c r="N71" s="193">
        <v>17</v>
      </c>
      <c r="O71" s="193" t="s">
        <v>84</v>
      </c>
      <c r="P71" s="193" t="s">
        <v>84</v>
      </c>
      <c r="Q71" s="193" t="s">
        <v>205</v>
      </c>
      <c r="R71" s="420">
        <v>420739</v>
      </c>
      <c r="S71" s="193" t="s">
        <v>84</v>
      </c>
      <c r="T71" s="193" t="s">
        <v>84</v>
      </c>
      <c r="U71" s="193" t="s">
        <v>84</v>
      </c>
      <c r="V71" s="193" t="s">
        <v>205</v>
      </c>
      <c r="W71" s="417">
        <v>14500</v>
      </c>
      <c r="X71" s="387">
        <f>W71*0.9</f>
        <v>13050</v>
      </c>
      <c r="Y71" s="388">
        <f>W71*0.8</f>
        <v>11600</v>
      </c>
      <c r="Z71" s="407" t="s">
        <v>1812</v>
      </c>
      <c r="AA71" s="390" t="s">
        <v>1778</v>
      </c>
      <c r="AB71" s="408" t="s">
        <v>794</v>
      </c>
      <c r="AC71" s="390" t="s">
        <v>1778</v>
      </c>
      <c r="AD71" s="373"/>
      <c r="AE71" s="373"/>
      <c r="AF71" s="373"/>
      <c r="AG71" s="373"/>
      <c r="AH71" s="374"/>
      <c r="AI71" s="391" t="s">
        <v>1779</v>
      </c>
      <c r="AJ71" s="392" t="s">
        <v>1780</v>
      </c>
      <c r="AK71" s="392" t="s">
        <v>1779</v>
      </c>
      <c r="AL71" s="392" t="s">
        <v>1780</v>
      </c>
      <c r="AM71" s="377"/>
      <c r="AN71" s="377"/>
      <c r="AO71" s="377"/>
      <c r="AP71" s="376"/>
      <c r="AQ71" s="393"/>
      <c r="AR71" s="394" t="s">
        <v>1781</v>
      </c>
      <c r="AS71" s="395" t="s">
        <v>1782</v>
      </c>
      <c r="AT71" s="395" t="s">
        <v>1781</v>
      </c>
      <c r="AU71" s="395" t="s">
        <v>1782</v>
      </c>
      <c r="AV71" s="381"/>
      <c r="AW71" s="381"/>
      <c r="AX71" s="381"/>
      <c r="AY71" s="380"/>
      <c r="AZ71" s="396"/>
    </row>
    <row r="72" spans="1:52" s="148" customFormat="1" ht="12.75">
      <c r="A72" s="122"/>
      <c r="B72" s="81">
        <v>54</v>
      </c>
      <c r="C72" s="193" t="s">
        <v>949</v>
      </c>
      <c r="D72" s="46" t="s">
        <v>950</v>
      </c>
      <c r="E72" s="193" t="s">
        <v>951</v>
      </c>
      <c r="F72" s="81" t="s">
        <v>952</v>
      </c>
      <c r="G72" s="193" t="s">
        <v>402</v>
      </c>
      <c r="H72" s="193" t="s">
        <v>84</v>
      </c>
      <c r="I72" s="193" t="s">
        <v>84</v>
      </c>
      <c r="J72" s="193">
        <v>999</v>
      </c>
      <c r="K72" s="193">
        <v>1999</v>
      </c>
      <c r="L72" s="193" t="s">
        <v>953</v>
      </c>
      <c r="M72" s="193" t="s">
        <v>954</v>
      </c>
      <c r="N72" s="193">
        <v>5</v>
      </c>
      <c r="O72" s="193">
        <v>400</v>
      </c>
      <c r="P72" s="193">
        <v>1220</v>
      </c>
      <c r="Q72" s="193" t="s">
        <v>205</v>
      </c>
      <c r="R72" s="193" t="s">
        <v>84</v>
      </c>
      <c r="S72" s="193" t="s">
        <v>84</v>
      </c>
      <c r="T72" s="193" t="s">
        <v>84</v>
      </c>
      <c r="U72" s="193" t="s">
        <v>84</v>
      </c>
      <c r="V72" s="193" t="s">
        <v>205</v>
      </c>
      <c r="W72" s="417" t="s">
        <v>84</v>
      </c>
      <c r="X72" s="387"/>
      <c r="Y72" s="388"/>
      <c r="Z72" s="407" t="s">
        <v>1812</v>
      </c>
      <c r="AA72" s="390" t="s">
        <v>1778</v>
      </c>
      <c r="AB72" s="408" t="s">
        <v>530</v>
      </c>
      <c r="AC72" s="408" t="s">
        <v>530</v>
      </c>
      <c r="AD72" s="373"/>
      <c r="AE72" s="373"/>
      <c r="AF72" s="373"/>
      <c r="AG72" s="373"/>
      <c r="AH72" s="374"/>
      <c r="AI72" s="391" t="s">
        <v>1779</v>
      </c>
      <c r="AJ72" s="392" t="s">
        <v>1780</v>
      </c>
      <c r="AK72" s="392" t="s">
        <v>530</v>
      </c>
      <c r="AL72" s="392" t="s">
        <v>530</v>
      </c>
      <c r="AM72" s="377"/>
      <c r="AN72" s="377"/>
      <c r="AO72" s="377"/>
      <c r="AP72" s="376"/>
      <c r="AQ72" s="393"/>
      <c r="AR72" s="394" t="s">
        <v>1781</v>
      </c>
      <c r="AS72" s="395" t="s">
        <v>1782</v>
      </c>
      <c r="AT72" s="395" t="s">
        <v>530</v>
      </c>
      <c r="AU72" s="395" t="s">
        <v>530</v>
      </c>
      <c r="AV72" s="381"/>
      <c r="AW72" s="381"/>
      <c r="AX72" s="381"/>
      <c r="AY72" s="380"/>
      <c r="AZ72" s="396"/>
    </row>
    <row r="73" spans="1:52" s="148" customFormat="1" ht="12.75">
      <c r="A73" s="122"/>
      <c r="B73" s="81">
        <v>55</v>
      </c>
      <c r="C73" s="193" t="s">
        <v>955</v>
      </c>
      <c r="D73" s="46" t="s">
        <v>956</v>
      </c>
      <c r="E73" s="193">
        <v>683782</v>
      </c>
      <c r="F73" s="81" t="s">
        <v>957</v>
      </c>
      <c r="G73" s="193" t="s">
        <v>958</v>
      </c>
      <c r="H73" s="193" t="s">
        <v>84</v>
      </c>
      <c r="I73" s="193" t="s">
        <v>84</v>
      </c>
      <c r="J73" s="193" t="s">
        <v>959</v>
      </c>
      <c r="K73" s="193">
        <v>1997</v>
      </c>
      <c r="L73" s="193" t="s">
        <v>960</v>
      </c>
      <c r="M73" s="193" t="s">
        <v>961</v>
      </c>
      <c r="N73" s="193">
        <v>1</v>
      </c>
      <c r="O73" s="193" t="s">
        <v>84</v>
      </c>
      <c r="P73" s="193" t="s">
        <v>84</v>
      </c>
      <c r="Q73" s="193" t="s">
        <v>521</v>
      </c>
      <c r="R73" s="193" t="s">
        <v>84</v>
      </c>
      <c r="S73" s="193" t="s">
        <v>84</v>
      </c>
      <c r="T73" s="193" t="s">
        <v>84</v>
      </c>
      <c r="U73" s="193" t="s">
        <v>84</v>
      </c>
      <c r="V73" s="193" t="s">
        <v>205</v>
      </c>
      <c r="W73" s="417" t="s">
        <v>84</v>
      </c>
      <c r="X73" s="387"/>
      <c r="Y73" s="388"/>
      <c r="Z73" s="407" t="s">
        <v>1812</v>
      </c>
      <c r="AA73" s="390" t="s">
        <v>1778</v>
      </c>
      <c r="AB73" s="408" t="s">
        <v>530</v>
      </c>
      <c r="AC73" s="408" t="s">
        <v>530</v>
      </c>
      <c r="AD73" s="373"/>
      <c r="AE73" s="373"/>
      <c r="AF73" s="373"/>
      <c r="AG73" s="373"/>
      <c r="AH73" s="374"/>
      <c r="AI73" s="391" t="s">
        <v>1779</v>
      </c>
      <c r="AJ73" s="392" t="s">
        <v>1780</v>
      </c>
      <c r="AK73" s="392" t="s">
        <v>530</v>
      </c>
      <c r="AL73" s="392" t="s">
        <v>530</v>
      </c>
      <c r="AM73" s="377"/>
      <c r="AN73" s="377"/>
      <c r="AO73" s="377"/>
      <c r="AP73" s="376"/>
      <c r="AQ73" s="393"/>
      <c r="AR73" s="394" t="s">
        <v>1781</v>
      </c>
      <c r="AS73" s="395" t="s">
        <v>1782</v>
      </c>
      <c r="AT73" s="395" t="s">
        <v>530</v>
      </c>
      <c r="AU73" s="395" t="s">
        <v>530</v>
      </c>
      <c r="AV73" s="381"/>
      <c r="AW73" s="381"/>
      <c r="AX73" s="381"/>
      <c r="AY73" s="380"/>
      <c r="AZ73" s="396"/>
    </row>
    <row r="74" spans="1:52" s="148" customFormat="1" ht="12.75">
      <c r="A74" s="122"/>
      <c r="B74" s="81">
        <v>56</v>
      </c>
      <c r="C74" s="193" t="s">
        <v>962</v>
      </c>
      <c r="D74" s="46" t="s">
        <v>963</v>
      </c>
      <c r="E74" s="193">
        <v>94668</v>
      </c>
      <c r="F74" s="81" t="s">
        <v>964</v>
      </c>
      <c r="G74" s="193" t="s">
        <v>965</v>
      </c>
      <c r="H74" s="193" t="s">
        <v>84</v>
      </c>
      <c r="I74" s="193" t="s">
        <v>84</v>
      </c>
      <c r="J74" s="193"/>
      <c r="K74" s="193">
        <v>1982</v>
      </c>
      <c r="L74" s="193" t="s">
        <v>966</v>
      </c>
      <c r="M74" s="193" t="s">
        <v>84</v>
      </c>
      <c r="N74" s="193" t="s">
        <v>84</v>
      </c>
      <c r="O74" s="193">
        <v>3000</v>
      </c>
      <c r="P74" s="193" t="s">
        <v>84</v>
      </c>
      <c r="Q74" s="193" t="s">
        <v>521</v>
      </c>
      <c r="R74" s="193" t="s">
        <v>84</v>
      </c>
      <c r="S74" s="193" t="s">
        <v>84</v>
      </c>
      <c r="T74" s="193" t="s">
        <v>84</v>
      </c>
      <c r="U74" s="193" t="s">
        <v>84</v>
      </c>
      <c r="V74" s="193" t="s">
        <v>205</v>
      </c>
      <c r="W74" s="417" t="s">
        <v>84</v>
      </c>
      <c r="X74" s="387"/>
      <c r="Y74" s="388"/>
      <c r="Z74" s="407" t="s">
        <v>1826</v>
      </c>
      <c r="AA74" s="390" t="s">
        <v>1778</v>
      </c>
      <c r="AB74" s="408" t="s">
        <v>530</v>
      </c>
      <c r="AC74" s="408" t="s">
        <v>530</v>
      </c>
      <c r="AD74" s="373"/>
      <c r="AE74" s="373"/>
      <c r="AF74" s="373"/>
      <c r="AG74" s="373"/>
      <c r="AH74" s="374"/>
      <c r="AI74" s="391" t="s">
        <v>1779</v>
      </c>
      <c r="AJ74" s="392" t="s">
        <v>1780</v>
      </c>
      <c r="AK74" s="392" t="s">
        <v>530</v>
      </c>
      <c r="AL74" s="392" t="s">
        <v>530</v>
      </c>
      <c r="AM74" s="377"/>
      <c r="AN74" s="377"/>
      <c r="AO74" s="377"/>
      <c r="AP74" s="376"/>
      <c r="AQ74" s="393"/>
      <c r="AR74" s="394" t="s">
        <v>1781</v>
      </c>
      <c r="AS74" s="395" t="s">
        <v>1782</v>
      </c>
      <c r="AT74" s="395" t="s">
        <v>530</v>
      </c>
      <c r="AU74" s="395" t="s">
        <v>530</v>
      </c>
      <c r="AV74" s="381"/>
      <c r="AW74" s="381"/>
      <c r="AX74" s="381"/>
      <c r="AY74" s="380"/>
      <c r="AZ74" s="396"/>
    </row>
    <row r="75" spans="1:52" s="148" customFormat="1" ht="12.75">
      <c r="A75" s="122"/>
      <c r="B75" s="81">
        <v>57</v>
      </c>
      <c r="C75" s="193" t="s">
        <v>949</v>
      </c>
      <c r="D75" s="46" t="s">
        <v>967</v>
      </c>
      <c r="E75" s="193" t="s">
        <v>951</v>
      </c>
      <c r="F75" s="81" t="s">
        <v>968</v>
      </c>
      <c r="G75" s="193" t="s">
        <v>402</v>
      </c>
      <c r="H75" s="193" t="s">
        <v>84</v>
      </c>
      <c r="I75" s="193" t="s">
        <v>84</v>
      </c>
      <c r="J75" s="193">
        <v>600</v>
      </c>
      <c r="K75" s="193">
        <v>1990</v>
      </c>
      <c r="L75" s="193" t="s">
        <v>969</v>
      </c>
      <c r="M75" s="193" t="s">
        <v>84</v>
      </c>
      <c r="N75" s="193">
        <v>4</v>
      </c>
      <c r="O75" s="193" t="s">
        <v>84</v>
      </c>
      <c r="P75" s="193" t="s">
        <v>84</v>
      </c>
      <c r="Q75" s="193" t="s">
        <v>205</v>
      </c>
      <c r="R75" s="193" t="s">
        <v>84</v>
      </c>
      <c r="S75" s="193" t="s">
        <v>84</v>
      </c>
      <c r="T75" s="193" t="s">
        <v>84</v>
      </c>
      <c r="U75" s="193" t="s">
        <v>84</v>
      </c>
      <c r="V75" s="193" t="s">
        <v>205</v>
      </c>
      <c r="W75" s="417" t="s">
        <v>84</v>
      </c>
      <c r="X75" s="387"/>
      <c r="Y75" s="388"/>
      <c r="Z75" s="407" t="s">
        <v>1812</v>
      </c>
      <c r="AA75" s="390" t="s">
        <v>1778</v>
      </c>
      <c r="AB75" s="408" t="s">
        <v>530</v>
      </c>
      <c r="AC75" s="408" t="s">
        <v>530</v>
      </c>
      <c r="AD75" s="373"/>
      <c r="AE75" s="373"/>
      <c r="AF75" s="373"/>
      <c r="AG75" s="373"/>
      <c r="AH75" s="374"/>
      <c r="AI75" s="391" t="s">
        <v>1779</v>
      </c>
      <c r="AJ75" s="392" t="s">
        <v>1780</v>
      </c>
      <c r="AK75" s="392" t="s">
        <v>530</v>
      </c>
      <c r="AL75" s="392" t="s">
        <v>530</v>
      </c>
      <c r="AM75" s="377"/>
      <c r="AN75" s="377"/>
      <c r="AO75" s="377"/>
      <c r="AP75" s="376"/>
      <c r="AQ75" s="393"/>
      <c r="AR75" s="394" t="s">
        <v>1781</v>
      </c>
      <c r="AS75" s="395" t="s">
        <v>1782</v>
      </c>
      <c r="AT75" s="395" t="s">
        <v>530</v>
      </c>
      <c r="AU75" s="395" t="s">
        <v>530</v>
      </c>
      <c r="AV75" s="381"/>
      <c r="AW75" s="381"/>
      <c r="AX75" s="381"/>
      <c r="AY75" s="380"/>
      <c r="AZ75" s="396"/>
    </row>
    <row r="76" spans="1:52" s="148" customFormat="1" ht="12.75">
      <c r="A76" s="122"/>
      <c r="B76" s="81">
        <v>58</v>
      </c>
      <c r="C76" s="193" t="s">
        <v>955</v>
      </c>
      <c r="D76" s="46" t="s">
        <v>970</v>
      </c>
      <c r="E76" s="193">
        <v>125788</v>
      </c>
      <c r="F76" s="81" t="s">
        <v>971</v>
      </c>
      <c r="G76" s="193" t="s">
        <v>958</v>
      </c>
      <c r="H76" s="193" t="s">
        <v>84</v>
      </c>
      <c r="I76" s="193" t="s">
        <v>84</v>
      </c>
      <c r="J76" s="193">
        <v>3865</v>
      </c>
      <c r="K76" s="193">
        <v>1999</v>
      </c>
      <c r="L76" s="193" t="s">
        <v>972</v>
      </c>
      <c r="M76" s="193" t="s">
        <v>973</v>
      </c>
      <c r="N76" s="193" t="s">
        <v>84</v>
      </c>
      <c r="O76" s="193" t="s">
        <v>84</v>
      </c>
      <c r="P76" s="193" t="s">
        <v>84</v>
      </c>
      <c r="Q76" s="193" t="s">
        <v>205</v>
      </c>
      <c r="R76" s="193" t="s">
        <v>84</v>
      </c>
      <c r="S76" s="193" t="s">
        <v>84</v>
      </c>
      <c r="T76" s="193" t="s">
        <v>84</v>
      </c>
      <c r="U76" s="193" t="s">
        <v>84</v>
      </c>
      <c r="V76" s="193" t="s">
        <v>205</v>
      </c>
      <c r="W76" s="417" t="s">
        <v>84</v>
      </c>
      <c r="X76" s="387"/>
      <c r="Y76" s="388"/>
      <c r="Z76" s="407" t="s">
        <v>1827</v>
      </c>
      <c r="AA76" s="390" t="s">
        <v>1778</v>
      </c>
      <c r="AB76" s="408" t="s">
        <v>530</v>
      </c>
      <c r="AC76" s="408" t="s">
        <v>530</v>
      </c>
      <c r="AD76" s="373"/>
      <c r="AE76" s="373"/>
      <c r="AF76" s="373"/>
      <c r="AG76" s="373"/>
      <c r="AH76" s="374"/>
      <c r="AI76" s="391" t="s">
        <v>1779</v>
      </c>
      <c r="AJ76" s="392" t="s">
        <v>1780</v>
      </c>
      <c r="AK76" s="392" t="s">
        <v>530</v>
      </c>
      <c r="AL76" s="392" t="s">
        <v>530</v>
      </c>
      <c r="AM76" s="377"/>
      <c r="AN76" s="377"/>
      <c r="AO76" s="377"/>
      <c r="AP76" s="376"/>
      <c r="AQ76" s="393"/>
      <c r="AR76" s="394" t="s">
        <v>1781</v>
      </c>
      <c r="AS76" s="395" t="s">
        <v>1782</v>
      </c>
      <c r="AT76" s="395" t="s">
        <v>530</v>
      </c>
      <c r="AU76" s="395" t="s">
        <v>530</v>
      </c>
      <c r="AV76" s="381"/>
      <c r="AW76" s="381"/>
      <c r="AX76" s="381"/>
      <c r="AY76" s="380"/>
      <c r="AZ76" s="396"/>
    </row>
    <row r="77" spans="1:52" s="148" customFormat="1" ht="12.75">
      <c r="A77" s="122"/>
      <c r="B77" s="81">
        <v>59</v>
      </c>
      <c r="C77" s="193" t="s">
        <v>955</v>
      </c>
      <c r="D77" s="46" t="s">
        <v>974</v>
      </c>
      <c r="E77" s="193">
        <v>375500515</v>
      </c>
      <c r="F77" s="81" t="s">
        <v>975</v>
      </c>
      <c r="G77" s="193" t="s">
        <v>958</v>
      </c>
      <c r="H77" s="193" t="s">
        <v>84</v>
      </c>
      <c r="I77" s="193" t="s">
        <v>84</v>
      </c>
      <c r="J77" s="332"/>
      <c r="K77" s="193">
        <v>1982</v>
      </c>
      <c r="L77" s="193" t="s">
        <v>84</v>
      </c>
      <c r="M77" s="193" t="s">
        <v>84</v>
      </c>
      <c r="N77" s="193" t="s">
        <v>84</v>
      </c>
      <c r="O77" s="193" t="s">
        <v>84</v>
      </c>
      <c r="P77" s="193" t="s">
        <v>84</v>
      </c>
      <c r="Q77" s="193" t="s">
        <v>84</v>
      </c>
      <c r="R77" s="193" t="s">
        <v>84</v>
      </c>
      <c r="S77" s="193" t="s">
        <v>84</v>
      </c>
      <c r="T77" s="193" t="s">
        <v>84</v>
      </c>
      <c r="U77" s="193" t="s">
        <v>84</v>
      </c>
      <c r="V77" s="193" t="s">
        <v>205</v>
      </c>
      <c r="W77" s="417" t="s">
        <v>84</v>
      </c>
      <c r="X77" s="387"/>
      <c r="Y77" s="388"/>
      <c r="Z77" s="407" t="s">
        <v>1812</v>
      </c>
      <c r="AA77" s="390" t="s">
        <v>1778</v>
      </c>
      <c r="AB77" s="408" t="s">
        <v>530</v>
      </c>
      <c r="AC77" s="408" t="s">
        <v>530</v>
      </c>
      <c r="AD77" s="373"/>
      <c r="AE77" s="373"/>
      <c r="AF77" s="373"/>
      <c r="AG77" s="373"/>
      <c r="AH77" s="374"/>
      <c r="AI77" s="391" t="s">
        <v>1779</v>
      </c>
      <c r="AJ77" s="392" t="s">
        <v>1780</v>
      </c>
      <c r="AK77" s="392" t="s">
        <v>530</v>
      </c>
      <c r="AL77" s="392" t="s">
        <v>530</v>
      </c>
      <c r="AM77" s="377"/>
      <c r="AN77" s="377"/>
      <c r="AO77" s="377"/>
      <c r="AP77" s="376"/>
      <c r="AQ77" s="393"/>
      <c r="AR77" s="394" t="s">
        <v>1781</v>
      </c>
      <c r="AS77" s="395" t="s">
        <v>1782</v>
      </c>
      <c r="AT77" s="395" t="s">
        <v>530</v>
      </c>
      <c r="AU77" s="395" t="s">
        <v>530</v>
      </c>
      <c r="AV77" s="381"/>
      <c r="AW77" s="381"/>
      <c r="AX77" s="381"/>
      <c r="AY77" s="380"/>
      <c r="AZ77" s="396"/>
    </row>
    <row r="78" spans="1:52" s="148" customFormat="1" ht="12.75">
      <c r="A78" s="122"/>
      <c r="B78" s="81">
        <v>60</v>
      </c>
      <c r="C78" s="193" t="s">
        <v>976</v>
      </c>
      <c r="D78" s="46" t="s">
        <v>963</v>
      </c>
      <c r="E78" s="421" t="s">
        <v>977</v>
      </c>
      <c r="F78" s="81" t="s">
        <v>978</v>
      </c>
      <c r="G78" s="193" t="s">
        <v>963</v>
      </c>
      <c r="H78" s="81" t="s">
        <v>84</v>
      </c>
      <c r="I78" s="81" t="s">
        <v>84</v>
      </c>
      <c r="J78" s="81" t="s">
        <v>84</v>
      </c>
      <c r="K78" s="81">
        <v>1975</v>
      </c>
      <c r="L78" s="81" t="s">
        <v>84</v>
      </c>
      <c r="M78" s="81" t="s">
        <v>961</v>
      </c>
      <c r="N78" s="81" t="s">
        <v>84</v>
      </c>
      <c r="O78" s="81">
        <v>4500</v>
      </c>
      <c r="P78" s="81" t="s">
        <v>84</v>
      </c>
      <c r="Q78" s="81" t="s">
        <v>84</v>
      </c>
      <c r="R78" s="81" t="s">
        <v>84</v>
      </c>
      <c r="S78" s="81" t="s">
        <v>84</v>
      </c>
      <c r="T78" s="81" t="s">
        <v>84</v>
      </c>
      <c r="U78" s="81" t="s">
        <v>84</v>
      </c>
      <c r="V78" s="81" t="s">
        <v>205</v>
      </c>
      <c r="W78" s="386" t="s">
        <v>84</v>
      </c>
      <c r="X78" s="387"/>
      <c r="Y78" s="388"/>
      <c r="Z78" s="407" t="s">
        <v>1812</v>
      </c>
      <c r="AA78" s="390" t="s">
        <v>1778</v>
      </c>
      <c r="AB78" s="408" t="s">
        <v>530</v>
      </c>
      <c r="AC78" s="408" t="s">
        <v>530</v>
      </c>
      <c r="AD78" s="373"/>
      <c r="AE78" s="373"/>
      <c r="AF78" s="373"/>
      <c r="AG78" s="373"/>
      <c r="AH78" s="374"/>
      <c r="AI78" s="391" t="s">
        <v>1779</v>
      </c>
      <c r="AJ78" s="392" t="s">
        <v>1780</v>
      </c>
      <c r="AK78" s="392" t="s">
        <v>530</v>
      </c>
      <c r="AL78" s="392" t="s">
        <v>530</v>
      </c>
      <c r="AM78" s="377"/>
      <c r="AN78" s="377"/>
      <c r="AO78" s="377"/>
      <c r="AP78" s="376"/>
      <c r="AQ78" s="393"/>
      <c r="AR78" s="394" t="s">
        <v>1781</v>
      </c>
      <c r="AS78" s="395" t="s">
        <v>1782</v>
      </c>
      <c r="AT78" s="395" t="s">
        <v>530</v>
      </c>
      <c r="AU78" s="395" t="s">
        <v>530</v>
      </c>
      <c r="AV78" s="381"/>
      <c r="AW78" s="381"/>
      <c r="AX78" s="381"/>
      <c r="AY78" s="380"/>
      <c r="AZ78" s="396"/>
    </row>
    <row r="79" spans="1:52" s="148" customFormat="1" ht="12.75">
      <c r="A79" s="122"/>
      <c r="B79" s="81">
        <v>61</v>
      </c>
      <c r="C79" s="193" t="s">
        <v>979</v>
      </c>
      <c r="D79" s="46" t="s">
        <v>980</v>
      </c>
      <c r="E79" s="421" t="s">
        <v>981</v>
      </c>
      <c r="F79" s="81" t="s">
        <v>1332</v>
      </c>
      <c r="G79" s="193" t="s">
        <v>402</v>
      </c>
      <c r="H79" s="81"/>
      <c r="I79" s="81"/>
      <c r="J79" s="81">
        <v>1198</v>
      </c>
      <c r="K79" s="81">
        <v>2013</v>
      </c>
      <c r="L79" s="81" t="s">
        <v>982</v>
      </c>
      <c r="M79" s="81" t="s">
        <v>983</v>
      </c>
      <c r="N79" s="81">
        <v>5</v>
      </c>
      <c r="O79" s="81"/>
      <c r="P79" s="81">
        <v>2350</v>
      </c>
      <c r="Q79" s="81" t="s">
        <v>521</v>
      </c>
      <c r="R79" s="81">
        <v>14188</v>
      </c>
      <c r="S79" s="81" t="s">
        <v>994</v>
      </c>
      <c r="T79" s="81"/>
      <c r="U79" s="81"/>
      <c r="V79" s="81" t="s">
        <v>205</v>
      </c>
      <c r="W79" s="386">
        <v>23500</v>
      </c>
      <c r="X79" s="387">
        <f>W79*0.9</f>
        <v>21150</v>
      </c>
      <c r="Y79" s="388">
        <f>W79*0.8</f>
        <v>18800</v>
      </c>
      <c r="Z79" s="407" t="s">
        <v>1828</v>
      </c>
      <c r="AA79" s="390" t="s">
        <v>1778</v>
      </c>
      <c r="AB79" s="408" t="s">
        <v>995</v>
      </c>
      <c r="AC79" s="390" t="s">
        <v>1778</v>
      </c>
      <c r="AD79" s="373"/>
      <c r="AE79" s="373"/>
      <c r="AF79" s="373"/>
      <c r="AG79" s="373"/>
      <c r="AH79" s="374"/>
      <c r="AI79" s="391" t="s">
        <v>1779</v>
      </c>
      <c r="AJ79" s="392" t="s">
        <v>1780</v>
      </c>
      <c r="AK79" s="392" t="s">
        <v>1779</v>
      </c>
      <c r="AL79" s="392" t="s">
        <v>1780</v>
      </c>
      <c r="AM79" s="377"/>
      <c r="AN79" s="377"/>
      <c r="AO79" s="377"/>
      <c r="AP79" s="376"/>
      <c r="AQ79" s="393"/>
      <c r="AR79" s="394" t="s">
        <v>1781</v>
      </c>
      <c r="AS79" s="395" t="s">
        <v>1782</v>
      </c>
      <c r="AT79" s="395" t="s">
        <v>1781</v>
      </c>
      <c r="AU79" s="395" t="s">
        <v>1782</v>
      </c>
      <c r="AV79" s="381"/>
      <c r="AW79" s="381"/>
      <c r="AX79" s="381"/>
      <c r="AY79" s="380"/>
      <c r="AZ79" s="396"/>
    </row>
    <row r="80" spans="1:52" s="148" customFormat="1" ht="12.75">
      <c r="A80" s="159">
        <v>13</v>
      </c>
      <c r="B80" s="422" t="s">
        <v>997</v>
      </c>
      <c r="C80" s="423"/>
      <c r="D80" s="424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5"/>
      <c r="X80" s="369">
        <f>W80*0.9</f>
        <v>0</v>
      </c>
      <c r="Y80" s="402">
        <f>W80*0.8</f>
        <v>0</v>
      </c>
      <c r="Z80" s="371"/>
      <c r="AA80" s="372"/>
      <c r="AB80" s="372"/>
      <c r="AC80" s="372"/>
      <c r="AD80" s="373"/>
      <c r="AE80" s="373"/>
      <c r="AF80" s="373"/>
      <c r="AG80" s="373"/>
      <c r="AH80" s="374"/>
      <c r="AI80" s="391" t="s">
        <v>1779</v>
      </c>
      <c r="AJ80" s="392" t="s">
        <v>1780</v>
      </c>
      <c r="AK80" s="392"/>
      <c r="AL80" s="392"/>
      <c r="AM80" s="377"/>
      <c r="AN80" s="377"/>
      <c r="AO80" s="377"/>
      <c r="AP80" s="376"/>
      <c r="AQ80" s="393"/>
      <c r="AR80" s="394"/>
      <c r="AS80" s="395"/>
      <c r="AT80" s="395"/>
      <c r="AU80" s="395"/>
      <c r="AV80" s="381"/>
      <c r="AW80" s="381"/>
      <c r="AX80" s="381"/>
      <c r="AY80" s="380"/>
      <c r="AZ80" s="396"/>
    </row>
    <row r="81" spans="1:52" s="148" customFormat="1" ht="13.5" thickBot="1">
      <c r="A81" s="122"/>
      <c r="B81" s="81">
        <v>62</v>
      </c>
      <c r="C81" s="383" t="s">
        <v>187</v>
      </c>
      <c r="D81" s="137" t="s">
        <v>1106</v>
      </c>
      <c r="E81" s="81" t="s">
        <v>1107</v>
      </c>
      <c r="F81" s="383" t="s">
        <v>1333</v>
      </c>
      <c r="G81" s="383" t="s">
        <v>83</v>
      </c>
      <c r="H81" s="81" t="s">
        <v>1108</v>
      </c>
      <c r="I81" s="403" t="s">
        <v>84</v>
      </c>
      <c r="J81" s="81">
        <v>1.9</v>
      </c>
      <c r="K81" s="81">
        <v>2004</v>
      </c>
      <c r="L81" s="81" t="s">
        <v>1109</v>
      </c>
      <c r="M81" s="81" t="s">
        <v>1110</v>
      </c>
      <c r="N81" s="81">
        <v>9</v>
      </c>
      <c r="O81" s="81">
        <v>700</v>
      </c>
      <c r="P81" s="81">
        <v>2800</v>
      </c>
      <c r="Q81" s="193" t="s">
        <v>61</v>
      </c>
      <c r="R81" s="81"/>
      <c r="S81" s="81" t="s">
        <v>571</v>
      </c>
      <c r="T81" s="81" t="s">
        <v>1111</v>
      </c>
      <c r="U81" s="81">
        <v>400</v>
      </c>
      <c r="V81" s="81" t="s">
        <v>61</v>
      </c>
      <c r="W81" s="426">
        <v>21500</v>
      </c>
      <c r="X81" s="427">
        <f>W81*0.9</f>
        <v>19350</v>
      </c>
      <c r="Y81" s="428">
        <f>W81*0.8</f>
        <v>17200</v>
      </c>
      <c r="Z81" s="389" t="s">
        <v>1829</v>
      </c>
      <c r="AA81" s="390" t="s">
        <v>1778</v>
      </c>
      <c r="AB81" s="390" t="s">
        <v>1439</v>
      </c>
      <c r="AC81" s="390" t="s">
        <v>1778</v>
      </c>
      <c r="AD81" s="373"/>
      <c r="AE81" s="373"/>
      <c r="AF81" s="373"/>
      <c r="AG81" s="373"/>
      <c r="AH81" s="374"/>
      <c r="AI81" s="391" t="s">
        <v>1779</v>
      </c>
      <c r="AJ81" s="392" t="s">
        <v>1780</v>
      </c>
      <c r="AK81" s="392" t="s">
        <v>1779</v>
      </c>
      <c r="AL81" s="392" t="s">
        <v>1780</v>
      </c>
      <c r="AM81" s="377"/>
      <c r="AN81" s="377"/>
      <c r="AO81" s="377"/>
      <c r="AP81" s="376"/>
      <c r="AQ81" s="393"/>
      <c r="AR81" s="394" t="s">
        <v>1781</v>
      </c>
      <c r="AS81" s="395" t="s">
        <v>1782</v>
      </c>
      <c r="AT81" s="395" t="s">
        <v>1781</v>
      </c>
      <c r="AU81" s="395" t="s">
        <v>1782</v>
      </c>
      <c r="AV81" s="381"/>
      <c r="AW81" s="381"/>
      <c r="AX81" s="381"/>
      <c r="AY81" s="380"/>
      <c r="AZ81" s="396"/>
    </row>
    <row r="82" spans="3:52" s="148" customFormat="1" ht="13.5" thickBot="1">
      <c r="C82" s="73"/>
      <c r="D82" s="429"/>
      <c r="Q82" s="76"/>
      <c r="V82" s="301"/>
      <c r="W82" s="430">
        <f>SUM(W8:W81)</f>
        <v>941400</v>
      </c>
      <c r="X82" s="431">
        <f>SUM(X8:X81)</f>
        <v>847260</v>
      </c>
      <c r="Y82" s="432">
        <f>SUM(Y8:Y81)</f>
        <v>753120</v>
      </c>
      <c r="Z82" s="433"/>
      <c r="AA82" s="434"/>
      <c r="AB82" s="434"/>
      <c r="AC82" s="434"/>
      <c r="AD82" s="435"/>
      <c r="AE82" s="435"/>
      <c r="AF82" s="435"/>
      <c r="AG82" s="435"/>
      <c r="AH82" s="436"/>
      <c r="AI82" s="437"/>
      <c r="AJ82" s="438"/>
      <c r="AK82" s="438"/>
      <c r="AL82" s="438"/>
      <c r="AM82" s="439"/>
      <c r="AN82" s="439"/>
      <c r="AO82" s="439"/>
      <c r="AP82" s="439"/>
      <c r="AQ82" s="440"/>
      <c r="AR82" s="441"/>
      <c r="AS82" s="442"/>
      <c r="AT82" s="442"/>
      <c r="AU82" s="442"/>
      <c r="AV82" s="443"/>
      <c r="AW82" s="443"/>
      <c r="AX82" s="443"/>
      <c r="AY82" s="443"/>
      <c r="AZ82" s="444"/>
    </row>
    <row r="83" spans="2:4" ht="12.75">
      <c r="B83" s="148" t="s">
        <v>1410</v>
      </c>
      <c r="D83" s="445"/>
    </row>
    <row r="84" ht="12.75">
      <c r="D84" s="446"/>
    </row>
    <row r="85" ht="12.75">
      <c r="D85" s="445"/>
    </row>
    <row r="86" ht="12.75">
      <c r="D86" s="446"/>
    </row>
    <row r="87" ht="12.75">
      <c r="D87" s="445"/>
    </row>
    <row r="88" ht="12.75">
      <c r="D88" s="446"/>
    </row>
    <row r="89" ht="12.75">
      <c r="D89" s="445"/>
    </row>
    <row r="90" ht="12.75">
      <c r="D90" s="446"/>
    </row>
    <row r="91" ht="12.75">
      <c r="D91" s="445"/>
    </row>
    <row r="92" ht="12.75">
      <c r="D92" s="446"/>
    </row>
    <row r="93" ht="12.75">
      <c r="D93" s="445"/>
    </row>
    <row r="94" ht="12.75">
      <c r="D94" s="446"/>
    </row>
    <row r="95" ht="12.75">
      <c r="D95" s="445"/>
    </row>
    <row r="96" ht="12.75">
      <c r="D96" s="446"/>
    </row>
    <row r="97" ht="12.75">
      <c r="D97" s="445"/>
    </row>
    <row r="98" ht="12.75">
      <c r="D98" s="446"/>
    </row>
    <row r="99" ht="12.75">
      <c r="D99" s="445"/>
    </row>
    <row r="100" ht="12.75">
      <c r="D100" s="446"/>
    </row>
    <row r="101" ht="12.75">
      <c r="D101" s="445"/>
    </row>
    <row r="102" ht="12.75">
      <c r="D102" s="446"/>
    </row>
    <row r="103" ht="12.75">
      <c r="D103" s="445"/>
    </row>
    <row r="104" ht="12.75">
      <c r="D104" s="446"/>
    </row>
    <row r="105" ht="12.75">
      <c r="D105" s="445"/>
    </row>
    <row r="106" ht="12.75">
      <c r="D106" s="446"/>
    </row>
    <row r="107" ht="12.75">
      <c r="D107" s="446"/>
    </row>
  </sheetData>
  <sheetProtection/>
  <mergeCells count="23">
    <mergeCell ref="Z3:AH3"/>
    <mergeCell ref="AI3:AQ3"/>
    <mergeCell ref="AR3:AZ3"/>
    <mergeCell ref="A4:A6"/>
    <mergeCell ref="B4:B6"/>
    <mergeCell ref="C4:C6"/>
    <mergeCell ref="D4:D6"/>
    <mergeCell ref="E4:E6"/>
    <mergeCell ref="F4:F6"/>
    <mergeCell ref="G4:G6"/>
    <mergeCell ref="V4:V6"/>
    <mergeCell ref="W4:W6"/>
    <mergeCell ref="X4:X6"/>
    <mergeCell ref="Y4:Y6"/>
    <mergeCell ref="Z4:AA5"/>
    <mergeCell ref="AB4:AC5"/>
    <mergeCell ref="AV4:AZ5"/>
    <mergeCell ref="AD4:AH5"/>
    <mergeCell ref="AI4:AJ5"/>
    <mergeCell ref="AK4:AL5"/>
    <mergeCell ref="AM4:AQ5"/>
    <mergeCell ref="AR4:AS5"/>
    <mergeCell ref="AT4:AU5"/>
  </mergeCells>
  <printOptions/>
  <pageMargins left="0.42" right="0.4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00390625" style="0" customWidth="1"/>
    <col min="2" max="2" width="9.7109375" style="335" customWidth="1"/>
    <col min="3" max="3" width="14.140625" style="336" customWidth="1"/>
    <col min="4" max="4" width="69.140625" style="0" hidden="1" customWidth="1"/>
    <col min="5" max="5" width="14.7109375" style="337" customWidth="1"/>
    <col min="6" max="6" width="11.7109375" style="0" customWidth="1"/>
    <col min="7" max="7" width="12.28125" style="0" customWidth="1"/>
    <col min="8" max="8" width="35.28125" style="0" customWidth="1"/>
    <col min="9" max="9" width="41.57421875" style="0" customWidth="1"/>
    <col min="10" max="10" width="24.57421875" style="0" bestFit="1" customWidth="1"/>
    <col min="11" max="11" width="13.7109375" style="0" customWidth="1"/>
    <col min="12" max="12" width="14.00390625" style="338" bestFit="1" customWidth="1"/>
    <col min="13" max="13" width="11.8515625" style="0" customWidth="1"/>
    <col min="14" max="14" width="72.28125" style="0" customWidth="1"/>
    <col min="15" max="15" width="8.00390625" style="0" customWidth="1"/>
    <col min="16" max="16" width="7.421875" style="0" customWidth="1"/>
  </cols>
  <sheetData>
    <row r="1" ht="12.75">
      <c r="A1" s="448" t="s">
        <v>1830</v>
      </c>
    </row>
    <row r="3" spans="1:8" ht="12.75">
      <c r="A3" s="29" t="s">
        <v>1457</v>
      </c>
      <c r="H3" s="29" t="s">
        <v>1458</v>
      </c>
    </row>
    <row r="4" spans="1:8" ht="12.75">
      <c r="A4" t="s">
        <v>1459</v>
      </c>
      <c r="H4" s="29" t="s">
        <v>1460</v>
      </c>
    </row>
    <row r="5" spans="1:8" ht="12.75">
      <c r="A5" t="s">
        <v>1461</v>
      </c>
      <c r="H5" s="339">
        <v>42334.49283564815</v>
      </c>
    </row>
    <row r="6" spans="1:8" ht="12.75">
      <c r="A6" t="s">
        <v>1462</v>
      </c>
      <c r="H6" s="29" t="s">
        <v>1463</v>
      </c>
    </row>
    <row r="7" spans="1:8" ht="12.75">
      <c r="A7" t="s">
        <v>1464</v>
      </c>
      <c r="H7" s="29" t="s">
        <v>1465</v>
      </c>
    </row>
    <row r="8" spans="1:8" ht="12.75">
      <c r="A8" t="s">
        <v>1466</v>
      </c>
      <c r="H8" s="29"/>
    </row>
    <row r="9" spans="1:8" ht="12.75">
      <c r="A9" t="s">
        <v>1467</v>
      </c>
      <c r="H9" s="29">
        <v>1801</v>
      </c>
    </row>
    <row r="10" spans="1:8" ht="12.75">
      <c r="A10" t="s">
        <v>1468</v>
      </c>
      <c r="H10" s="29">
        <v>13862</v>
      </c>
    </row>
    <row r="11" ht="12.75">
      <c r="A11" t="s">
        <v>1469</v>
      </c>
    </row>
    <row r="13" spans="1:12" s="341" customFormat="1" ht="45">
      <c r="A13" s="340" t="s">
        <v>1470</v>
      </c>
      <c r="B13" s="340" t="s">
        <v>1471</v>
      </c>
      <c r="C13" s="340" t="s">
        <v>1472</v>
      </c>
      <c r="D13" s="340" t="s">
        <v>1473</v>
      </c>
      <c r="E13" s="340" t="s">
        <v>1474</v>
      </c>
      <c r="F13" s="340" t="s">
        <v>1475</v>
      </c>
      <c r="G13" s="340" t="s">
        <v>1476</v>
      </c>
      <c r="H13" s="340" t="s">
        <v>1477</v>
      </c>
      <c r="I13" s="340" t="s">
        <v>1478</v>
      </c>
      <c r="J13" s="340" t="s">
        <v>1479</v>
      </c>
      <c r="K13" s="340" t="s">
        <v>1480</v>
      </c>
      <c r="L13" s="340" t="s">
        <v>1481</v>
      </c>
    </row>
    <row r="14" spans="1:12" ht="12.75">
      <c r="A14">
        <v>1</v>
      </c>
      <c r="B14" s="335">
        <v>1801</v>
      </c>
      <c r="C14" s="336">
        <v>13862</v>
      </c>
      <c r="D14" t="s">
        <v>1482</v>
      </c>
      <c r="E14" s="337" t="s">
        <v>1483</v>
      </c>
      <c r="F14" s="342">
        <v>40968</v>
      </c>
      <c r="G14" s="342">
        <v>40973</v>
      </c>
      <c r="H14" t="s">
        <v>1484</v>
      </c>
      <c r="I14" t="s">
        <v>1485</v>
      </c>
      <c r="J14" t="s">
        <v>1486</v>
      </c>
      <c r="K14" s="338">
        <v>0</v>
      </c>
      <c r="L14" s="338">
        <v>0</v>
      </c>
    </row>
    <row r="15" spans="1:12" ht="12.75">
      <c r="A15">
        <v>2</v>
      </c>
      <c r="B15" s="335">
        <v>1801</v>
      </c>
      <c r="C15" s="336">
        <v>13862</v>
      </c>
      <c r="D15" t="s">
        <v>1482</v>
      </c>
      <c r="E15" s="337" t="s">
        <v>1487</v>
      </c>
      <c r="F15" s="342">
        <v>40976</v>
      </c>
      <c r="G15" s="342">
        <v>40980</v>
      </c>
      <c r="H15" t="s">
        <v>1488</v>
      </c>
      <c r="I15" t="s">
        <v>1485</v>
      </c>
      <c r="J15" t="s">
        <v>1486</v>
      </c>
      <c r="K15" s="338">
        <v>0</v>
      </c>
      <c r="L15" s="338">
        <v>0</v>
      </c>
    </row>
    <row r="16" spans="1:12" ht="12.75">
      <c r="A16">
        <v>3</v>
      </c>
      <c r="B16" s="335">
        <v>1801</v>
      </c>
      <c r="C16" s="336">
        <v>13862</v>
      </c>
      <c r="D16" t="s">
        <v>1482</v>
      </c>
      <c r="E16" s="337" t="s">
        <v>1489</v>
      </c>
      <c r="F16" s="342">
        <v>40978</v>
      </c>
      <c r="G16" s="342">
        <v>40987</v>
      </c>
      <c r="H16" t="s">
        <v>1490</v>
      </c>
      <c r="I16" t="s">
        <v>1485</v>
      </c>
      <c r="J16" t="s">
        <v>1491</v>
      </c>
      <c r="K16" s="338">
        <v>1438</v>
      </c>
      <c r="L16" s="338">
        <v>0</v>
      </c>
    </row>
    <row r="17" spans="1:12" ht="12.75">
      <c r="A17">
        <v>4</v>
      </c>
      <c r="B17" s="335">
        <v>1801</v>
      </c>
      <c r="C17" s="336">
        <v>13862</v>
      </c>
      <c r="D17" t="s">
        <v>1482</v>
      </c>
      <c r="E17" s="337" t="s">
        <v>1492</v>
      </c>
      <c r="F17" s="342">
        <v>40981</v>
      </c>
      <c r="G17" s="342">
        <v>40991</v>
      </c>
      <c r="H17" t="s">
        <v>1493</v>
      </c>
      <c r="I17" t="s">
        <v>1485</v>
      </c>
      <c r="J17" t="s">
        <v>1494</v>
      </c>
      <c r="K17" s="338">
        <v>1134</v>
      </c>
      <c r="L17" s="338">
        <v>0</v>
      </c>
    </row>
    <row r="18" spans="1:12" ht="12.75">
      <c r="A18">
        <v>5</v>
      </c>
      <c r="B18" s="335">
        <v>1801</v>
      </c>
      <c r="C18" s="336">
        <v>13862</v>
      </c>
      <c r="D18" t="s">
        <v>1482</v>
      </c>
      <c r="E18" s="337" t="s">
        <v>1495</v>
      </c>
      <c r="F18" s="342">
        <v>40985</v>
      </c>
      <c r="G18" s="342">
        <v>40994</v>
      </c>
      <c r="H18" t="s">
        <v>1496</v>
      </c>
      <c r="I18" t="s">
        <v>1485</v>
      </c>
      <c r="J18" t="s">
        <v>1491</v>
      </c>
      <c r="K18" s="338">
        <v>1452</v>
      </c>
      <c r="L18" s="338">
        <v>0</v>
      </c>
    </row>
    <row r="19" spans="1:12" ht="12.75">
      <c r="A19">
        <v>6</v>
      </c>
      <c r="B19" s="335">
        <v>1801</v>
      </c>
      <c r="C19" s="336">
        <v>13862</v>
      </c>
      <c r="D19" t="s">
        <v>1482</v>
      </c>
      <c r="E19" s="337" t="s">
        <v>1497</v>
      </c>
      <c r="F19" s="342">
        <v>40968</v>
      </c>
      <c r="G19" s="342">
        <v>40994</v>
      </c>
      <c r="H19" t="s">
        <v>1498</v>
      </c>
      <c r="I19" t="s">
        <v>1485</v>
      </c>
      <c r="J19" t="s">
        <v>1486</v>
      </c>
      <c r="K19" s="338">
        <v>0</v>
      </c>
      <c r="L19" s="338">
        <v>0</v>
      </c>
    </row>
    <row r="20" spans="1:12" ht="12.75">
      <c r="A20">
        <v>7</v>
      </c>
      <c r="B20" s="335">
        <v>1801</v>
      </c>
      <c r="C20" s="336">
        <v>13862</v>
      </c>
      <c r="D20" t="s">
        <v>1482</v>
      </c>
      <c r="E20" s="337" t="s">
        <v>1499</v>
      </c>
      <c r="F20" s="342">
        <v>40968</v>
      </c>
      <c r="G20" s="342">
        <v>40994</v>
      </c>
      <c r="H20" t="s">
        <v>1500</v>
      </c>
      <c r="I20" t="s">
        <v>1485</v>
      </c>
      <c r="J20" t="s">
        <v>1486</v>
      </c>
      <c r="K20" s="338">
        <v>0</v>
      </c>
      <c r="L20" s="338">
        <v>0</v>
      </c>
    </row>
    <row r="21" spans="1:12" ht="12.75">
      <c r="A21">
        <v>8</v>
      </c>
      <c r="B21" s="335">
        <v>1801</v>
      </c>
      <c r="C21" s="336">
        <v>13862</v>
      </c>
      <c r="D21" t="s">
        <v>1482</v>
      </c>
      <c r="E21" s="337" t="s">
        <v>1501</v>
      </c>
      <c r="F21" s="342">
        <v>40996</v>
      </c>
      <c r="G21" s="342">
        <v>41004</v>
      </c>
      <c r="H21" t="s">
        <v>1502</v>
      </c>
      <c r="I21" t="s">
        <v>1485</v>
      </c>
      <c r="J21" t="s">
        <v>1491</v>
      </c>
      <c r="K21" s="338">
        <v>1455</v>
      </c>
      <c r="L21" s="338">
        <v>0</v>
      </c>
    </row>
    <row r="22" spans="1:12" ht="12.75">
      <c r="A22">
        <v>9</v>
      </c>
      <c r="B22" s="335">
        <v>1801</v>
      </c>
      <c r="C22" s="336">
        <v>13862</v>
      </c>
      <c r="D22" t="s">
        <v>1482</v>
      </c>
      <c r="E22" s="337" t="s">
        <v>1503</v>
      </c>
      <c r="F22" s="342">
        <v>41004</v>
      </c>
      <c r="G22" s="342">
        <v>41012</v>
      </c>
      <c r="H22" t="s">
        <v>1504</v>
      </c>
      <c r="I22" t="s">
        <v>1485</v>
      </c>
      <c r="J22" t="s">
        <v>1494</v>
      </c>
      <c r="K22" s="338">
        <v>1561</v>
      </c>
      <c r="L22" s="338">
        <v>0</v>
      </c>
    </row>
    <row r="23" spans="1:12" ht="12.75">
      <c r="A23">
        <v>10</v>
      </c>
      <c r="B23" s="335">
        <v>1801</v>
      </c>
      <c r="C23" s="336">
        <v>13862</v>
      </c>
      <c r="D23" t="s">
        <v>1482</v>
      </c>
      <c r="E23" s="337" t="s">
        <v>1505</v>
      </c>
      <c r="F23" s="342">
        <v>41002</v>
      </c>
      <c r="G23" s="342">
        <v>41019</v>
      </c>
      <c r="H23" t="s">
        <v>1506</v>
      </c>
      <c r="I23" t="s">
        <v>1485</v>
      </c>
      <c r="J23" t="s">
        <v>1486</v>
      </c>
      <c r="K23" s="338">
        <v>0</v>
      </c>
      <c r="L23" s="338">
        <v>0</v>
      </c>
    </row>
    <row r="24" spans="1:12" ht="12.75">
      <c r="A24">
        <v>11</v>
      </c>
      <c r="B24" s="335">
        <v>1801</v>
      </c>
      <c r="C24" s="336">
        <v>13862</v>
      </c>
      <c r="D24" t="s">
        <v>1482</v>
      </c>
      <c r="E24" s="337" t="s">
        <v>1507</v>
      </c>
      <c r="F24" s="342">
        <v>41005</v>
      </c>
      <c r="G24" s="342">
        <v>41023</v>
      </c>
      <c r="H24" t="s">
        <v>1508</v>
      </c>
      <c r="I24" t="s">
        <v>1485</v>
      </c>
      <c r="J24" t="s">
        <v>1494</v>
      </c>
      <c r="K24" s="338">
        <v>858</v>
      </c>
      <c r="L24" s="338">
        <v>0</v>
      </c>
    </row>
    <row r="25" spans="1:12" ht="12.75">
      <c r="A25">
        <v>12</v>
      </c>
      <c r="B25" s="335">
        <v>1801</v>
      </c>
      <c r="C25" s="336">
        <v>13862</v>
      </c>
      <c r="D25" t="s">
        <v>1482</v>
      </c>
      <c r="E25" s="337" t="s">
        <v>1509</v>
      </c>
      <c r="F25" s="342">
        <v>41011</v>
      </c>
      <c r="G25" s="342">
        <v>41023</v>
      </c>
      <c r="H25" t="s">
        <v>1510</v>
      </c>
      <c r="I25" t="s">
        <v>1485</v>
      </c>
      <c r="J25" t="s">
        <v>1494</v>
      </c>
      <c r="K25" s="338">
        <v>1025</v>
      </c>
      <c r="L25" s="338">
        <v>0</v>
      </c>
    </row>
    <row r="26" spans="1:12" ht="12.75">
      <c r="A26">
        <v>13</v>
      </c>
      <c r="B26" s="335">
        <v>1801</v>
      </c>
      <c r="C26" s="336">
        <v>13862</v>
      </c>
      <c r="D26" t="s">
        <v>1482</v>
      </c>
      <c r="E26" s="337" t="s">
        <v>1511</v>
      </c>
      <c r="F26" s="342">
        <v>41023</v>
      </c>
      <c r="G26" s="342">
        <v>41033</v>
      </c>
      <c r="H26" t="s">
        <v>1512</v>
      </c>
      <c r="I26" t="s">
        <v>1485</v>
      </c>
      <c r="J26" t="s">
        <v>1491</v>
      </c>
      <c r="K26" s="338">
        <v>1469</v>
      </c>
      <c r="L26" s="338">
        <v>0</v>
      </c>
    </row>
    <row r="27" spans="1:12" ht="12.75">
      <c r="A27">
        <v>14</v>
      </c>
      <c r="B27" s="335">
        <v>1801</v>
      </c>
      <c r="C27" s="336">
        <v>13862</v>
      </c>
      <c r="D27" t="s">
        <v>1482</v>
      </c>
      <c r="E27" s="337" t="s">
        <v>1513</v>
      </c>
      <c r="F27" s="342">
        <v>41026</v>
      </c>
      <c r="G27" s="342">
        <v>41044</v>
      </c>
      <c r="H27" t="s">
        <v>1514</v>
      </c>
      <c r="I27" t="s">
        <v>1485</v>
      </c>
      <c r="J27" t="s">
        <v>1494</v>
      </c>
      <c r="K27" s="338">
        <v>833</v>
      </c>
      <c r="L27" s="338">
        <v>0</v>
      </c>
    </row>
    <row r="28" spans="1:12" ht="12.75">
      <c r="A28">
        <v>15</v>
      </c>
      <c r="B28" s="335">
        <v>1801</v>
      </c>
      <c r="C28" s="336">
        <v>13862</v>
      </c>
      <c r="D28" t="s">
        <v>1482</v>
      </c>
      <c r="E28" s="337" t="s">
        <v>1515</v>
      </c>
      <c r="F28" s="342">
        <v>41000</v>
      </c>
      <c r="G28" s="342">
        <v>41044</v>
      </c>
      <c r="H28" t="s">
        <v>1516</v>
      </c>
      <c r="I28" t="s">
        <v>1485</v>
      </c>
      <c r="J28" t="s">
        <v>1486</v>
      </c>
      <c r="K28" s="338">
        <v>0</v>
      </c>
      <c r="L28" s="338">
        <v>0</v>
      </c>
    </row>
    <row r="29" spans="1:12" ht="12.75">
      <c r="A29">
        <v>16</v>
      </c>
      <c r="B29" s="335">
        <v>1801</v>
      </c>
      <c r="C29" s="336">
        <v>13862</v>
      </c>
      <c r="D29" t="s">
        <v>1482</v>
      </c>
      <c r="E29" s="337" t="s">
        <v>1517</v>
      </c>
      <c r="F29" s="342">
        <v>41028</v>
      </c>
      <c r="G29" s="342">
        <v>41044</v>
      </c>
      <c r="H29" t="s">
        <v>1518</v>
      </c>
      <c r="I29" t="s">
        <v>1485</v>
      </c>
      <c r="J29" t="s">
        <v>1494</v>
      </c>
      <c r="K29" s="338">
        <v>2037.91</v>
      </c>
      <c r="L29" s="338">
        <v>0</v>
      </c>
    </row>
    <row r="30" spans="1:12" ht="12.75">
      <c r="A30">
        <v>17</v>
      </c>
      <c r="B30" s="335">
        <v>1801</v>
      </c>
      <c r="C30" s="336">
        <v>13862</v>
      </c>
      <c r="D30" t="s">
        <v>1482</v>
      </c>
      <c r="E30" s="337" t="s">
        <v>1519</v>
      </c>
      <c r="F30" s="342">
        <v>41048</v>
      </c>
      <c r="G30" s="342">
        <v>41053</v>
      </c>
      <c r="H30" t="s">
        <v>1520</v>
      </c>
      <c r="I30" t="s">
        <v>1485</v>
      </c>
      <c r="J30" t="s">
        <v>1491</v>
      </c>
      <c r="K30" s="338">
        <v>1245</v>
      </c>
      <c r="L30" s="338">
        <v>0</v>
      </c>
    </row>
    <row r="31" spans="1:12" ht="12.75">
      <c r="A31">
        <v>18</v>
      </c>
      <c r="B31" s="335">
        <v>1801</v>
      </c>
      <c r="C31" s="336">
        <v>13862</v>
      </c>
      <c r="D31" t="s">
        <v>1482</v>
      </c>
      <c r="E31" s="337" t="s">
        <v>1521</v>
      </c>
      <c r="F31" s="342">
        <v>41054</v>
      </c>
      <c r="G31" s="342">
        <v>41059</v>
      </c>
      <c r="H31" t="s">
        <v>1522</v>
      </c>
      <c r="I31" t="s">
        <v>1485</v>
      </c>
      <c r="J31" t="s">
        <v>1494</v>
      </c>
      <c r="K31" s="338">
        <v>3400</v>
      </c>
      <c r="L31" s="338">
        <v>0</v>
      </c>
    </row>
    <row r="32" spans="1:12" ht="12.75">
      <c r="A32">
        <v>19</v>
      </c>
      <c r="B32" s="335">
        <v>1801</v>
      </c>
      <c r="C32" s="336">
        <v>13862</v>
      </c>
      <c r="D32" t="s">
        <v>1482</v>
      </c>
      <c r="E32" s="337" t="s">
        <v>1523</v>
      </c>
      <c r="F32" s="342">
        <v>41066</v>
      </c>
      <c r="G32" s="342">
        <v>41072</v>
      </c>
      <c r="H32" t="s">
        <v>1524</v>
      </c>
      <c r="I32" t="s">
        <v>1485</v>
      </c>
      <c r="J32" t="s">
        <v>1491</v>
      </c>
      <c r="K32" s="338">
        <v>1200</v>
      </c>
      <c r="L32" s="338">
        <v>0</v>
      </c>
    </row>
    <row r="33" spans="1:12" ht="12.75">
      <c r="A33">
        <v>20</v>
      </c>
      <c r="B33" s="335">
        <v>1801</v>
      </c>
      <c r="C33" s="336">
        <v>13862</v>
      </c>
      <c r="D33" t="s">
        <v>1482</v>
      </c>
      <c r="E33" s="337" t="s">
        <v>1525</v>
      </c>
      <c r="F33" s="342">
        <v>41063</v>
      </c>
      <c r="G33" s="342">
        <v>41072</v>
      </c>
      <c r="H33" t="s">
        <v>1526</v>
      </c>
      <c r="I33" t="s">
        <v>1485</v>
      </c>
      <c r="J33" t="s">
        <v>1491</v>
      </c>
      <c r="K33" s="338">
        <v>420</v>
      </c>
      <c r="L33" s="338">
        <v>0</v>
      </c>
    </row>
    <row r="34" spans="1:12" ht="12.75">
      <c r="A34">
        <v>21</v>
      </c>
      <c r="B34" s="335">
        <v>1801</v>
      </c>
      <c r="C34" s="336">
        <v>13862</v>
      </c>
      <c r="D34" t="s">
        <v>1482</v>
      </c>
      <c r="E34" s="337" t="s">
        <v>1527</v>
      </c>
      <c r="F34" s="342">
        <v>41092</v>
      </c>
      <c r="G34" s="342">
        <v>41099</v>
      </c>
      <c r="H34" t="s">
        <v>1516</v>
      </c>
      <c r="I34" t="s">
        <v>1528</v>
      </c>
      <c r="J34" t="s">
        <v>1491</v>
      </c>
      <c r="K34" s="338">
        <v>2115</v>
      </c>
      <c r="L34" s="338">
        <v>0</v>
      </c>
    </row>
    <row r="35" spans="1:12" ht="12.75">
      <c r="A35">
        <v>22</v>
      </c>
      <c r="B35" s="335">
        <v>1801</v>
      </c>
      <c r="C35" s="336">
        <v>13862</v>
      </c>
      <c r="D35" t="s">
        <v>1482</v>
      </c>
      <c r="E35" s="337" t="s">
        <v>1529</v>
      </c>
      <c r="F35" s="342">
        <v>41093</v>
      </c>
      <c r="G35" s="342">
        <v>41102</v>
      </c>
      <c r="H35" t="s">
        <v>1530</v>
      </c>
      <c r="I35" t="s">
        <v>1528</v>
      </c>
      <c r="J35" t="s">
        <v>1491</v>
      </c>
      <c r="K35" s="338">
        <v>5106.89</v>
      </c>
      <c r="L35" s="338">
        <v>0</v>
      </c>
    </row>
    <row r="36" spans="1:12" ht="12.75">
      <c r="A36">
        <v>23</v>
      </c>
      <c r="B36" s="335">
        <v>1801</v>
      </c>
      <c r="C36" s="336">
        <v>13862</v>
      </c>
      <c r="D36" t="s">
        <v>1482</v>
      </c>
      <c r="E36" s="337" t="s">
        <v>1531</v>
      </c>
      <c r="F36" s="342">
        <v>41112</v>
      </c>
      <c r="G36" s="342">
        <v>41114</v>
      </c>
      <c r="H36" t="s">
        <v>1532</v>
      </c>
      <c r="I36" t="s">
        <v>1485</v>
      </c>
      <c r="J36" t="s">
        <v>1494</v>
      </c>
      <c r="K36" s="338">
        <v>1602.14</v>
      </c>
      <c r="L36" s="338">
        <v>0</v>
      </c>
    </row>
    <row r="37" spans="1:12" ht="12.75">
      <c r="A37">
        <v>24</v>
      </c>
      <c r="B37" s="335">
        <v>1801</v>
      </c>
      <c r="C37" s="336">
        <v>13862</v>
      </c>
      <c r="D37" t="s">
        <v>1482</v>
      </c>
      <c r="E37" s="337" t="s">
        <v>1533</v>
      </c>
      <c r="F37" s="342">
        <v>41090</v>
      </c>
      <c r="G37" s="342">
        <v>41115</v>
      </c>
      <c r="H37" t="s">
        <v>1534</v>
      </c>
      <c r="I37" t="s">
        <v>1535</v>
      </c>
      <c r="J37" t="s">
        <v>1486</v>
      </c>
      <c r="K37" s="338">
        <v>0</v>
      </c>
      <c r="L37" s="338">
        <v>0</v>
      </c>
    </row>
    <row r="38" spans="1:12" ht="12.75">
      <c r="A38">
        <v>25</v>
      </c>
      <c r="B38" s="335">
        <v>1801</v>
      </c>
      <c r="C38" s="336">
        <v>13862</v>
      </c>
      <c r="D38" t="s">
        <v>1482</v>
      </c>
      <c r="E38" s="337" t="s">
        <v>1536</v>
      </c>
      <c r="F38" s="342">
        <v>41142</v>
      </c>
      <c r="G38" s="342">
        <v>41145</v>
      </c>
      <c r="H38" t="s">
        <v>1516</v>
      </c>
      <c r="I38" t="s">
        <v>1537</v>
      </c>
      <c r="J38" t="s">
        <v>1491</v>
      </c>
      <c r="K38" s="338">
        <v>2988.9</v>
      </c>
      <c r="L38" s="338">
        <v>0</v>
      </c>
    </row>
    <row r="39" spans="1:12" ht="12.75">
      <c r="A39">
        <v>26</v>
      </c>
      <c r="B39" s="335">
        <v>1801</v>
      </c>
      <c r="C39" s="336">
        <v>13862</v>
      </c>
      <c r="D39" t="s">
        <v>1482</v>
      </c>
      <c r="E39" s="337" t="s">
        <v>1538</v>
      </c>
      <c r="F39" s="342">
        <v>41147</v>
      </c>
      <c r="G39" s="342">
        <v>41150</v>
      </c>
      <c r="H39" t="s">
        <v>1516</v>
      </c>
      <c r="I39" t="s">
        <v>1485</v>
      </c>
      <c r="J39" t="s">
        <v>1491</v>
      </c>
      <c r="K39" s="338">
        <v>466</v>
      </c>
      <c r="L39" s="338">
        <v>0</v>
      </c>
    </row>
    <row r="40" spans="1:12" ht="12.75">
      <c r="A40">
        <v>27</v>
      </c>
      <c r="B40" s="335">
        <v>1801</v>
      </c>
      <c r="C40" s="336">
        <v>13862</v>
      </c>
      <c r="D40" t="s">
        <v>1482</v>
      </c>
      <c r="E40" s="337" t="s">
        <v>1539</v>
      </c>
      <c r="F40" s="342">
        <v>41143</v>
      </c>
      <c r="G40" s="342">
        <v>41152</v>
      </c>
      <c r="H40" t="s">
        <v>1516</v>
      </c>
      <c r="I40" t="s">
        <v>1485</v>
      </c>
      <c r="J40" t="s">
        <v>1494</v>
      </c>
      <c r="K40" s="338">
        <v>1812</v>
      </c>
      <c r="L40" s="338">
        <v>0</v>
      </c>
    </row>
    <row r="41" spans="1:12" ht="12.75">
      <c r="A41">
        <v>28</v>
      </c>
      <c r="B41" s="335">
        <v>1801</v>
      </c>
      <c r="C41" s="336">
        <v>13862</v>
      </c>
      <c r="D41" t="s">
        <v>1482</v>
      </c>
      <c r="E41" s="337" t="s">
        <v>1540</v>
      </c>
      <c r="F41" s="342">
        <v>41085</v>
      </c>
      <c r="G41" s="342">
        <v>41162</v>
      </c>
      <c r="H41" t="s">
        <v>1516</v>
      </c>
      <c r="I41" t="s">
        <v>1485</v>
      </c>
      <c r="J41" t="s">
        <v>1494</v>
      </c>
      <c r="K41" s="338">
        <v>3000</v>
      </c>
      <c r="L41" s="338">
        <v>0</v>
      </c>
    </row>
    <row r="42" spans="1:12" ht="12.75">
      <c r="A42">
        <v>29</v>
      </c>
      <c r="B42" s="335">
        <v>1801</v>
      </c>
      <c r="C42" s="336">
        <v>13862</v>
      </c>
      <c r="D42" t="s">
        <v>1482</v>
      </c>
      <c r="E42" s="337" t="s">
        <v>1541</v>
      </c>
      <c r="F42" s="342">
        <v>41200</v>
      </c>
      <c r="G42" s="342">
        <v>41228</v>
      </c>
      <c r="H42" t="s">
        <v>1542</v>
      </c>
      <c r="I42" t="s">
        <v>1485</v>
      </c>
      <c r="J42" t="s">
        <v>1486</v>
      </c>
      <c r="K42" s="338">
        <v>0</v>
      </c>
      <c r="L42" s="338">
        <v>0</v>
      </c>
    </row>
    <row r="43" spans="1:12" ht="12.75">
      <c r="A43">
        <v>30</v>
      </c>
      <c r="B43" s="335">
        <v>1801</v>
      </c>
      <c r="C43" s="336">
        <v>13862</v>
      </c>
      <c r="D43" t="s">
        <v>1482</v>
      </c>
      <c r="E43" s="337" t="s">
        <v>1543</v>
      </c>
      <c r="F43" s="342">
        <v>41200</v>
      </c>
      <c r="G43" s="342">
        <v>41228</v>
      </c>
      <c r="H43" t="s">
        <v>1542</v>
      </c>
      <c r="I43" t="s">
        <v>1485</v>
      </c>
      <c r="J43" t="s">
        <v>1486</v>
      </c>
      <c r="K43" s="338">
        <v>0</v>
      </c>
      <c r="L43" s="338">
        <v>0</v>
      </c>
    </row>
    <row r="44" spans="1:12" ht="12.75">
      <c r="A44">
        <v>31</v>
      </c>
      <c r="B44" s="335">
        <v>1801</v>
      </c>
      <c r="C44" s="336">
        <v>13862</v>
      </c>
      <c r="D44" t="s">
        <v>1482</v>
      </c>
      <c r="E44" s="337" t="s">
        <v>1544</v>
      </c>
      <c r="F44" s="342">
        <v>41200</v>
      </c>
      <c r="G44" s="342">
        <v>41229</v>
      </c>
      <c r="H44" t="s">
        <v>1516</v>
      </c>
      <c r="I44" t="s">
        <v>1485</v>
      </c>
      <c r="J44" t="s">
        <v>1494</v>
      </c>
      <c r="K44" s="338">
        <v>528</v>
      </c>
      <c r="L44" s="338">
        <v>0</v>
      </c>
    </row>
    <row r="45" spans="1:12" ht="12.75">
      <c r="A45">
        <v>32</v>
      </c>
      <c r="B45" s="335">
        <v>1801</v>
      </c>
      <c r="C45" s="336">
        <v>13862</v>
      </c>
      <c r="D45" t="s">
        <v>1482</v>
      </c>
      <c r="E45" s="337" t="s">
        <v>1545</v>
      </c>
      <c r="F45" s="342">
        <v>41235</v>
      </c>
      <c r="G45" s="342">
        <v>41243</v>
      </c>
      <c r="H45" t="s">
        <v>1516</v>
      </c>
      <c r="I45" t="s">
        <v>1537</v>
      </c>
      <c r="J45" t="s">
        <v>1494</v>
      </c>
      <c r="K45" s="338">
        <v>1000</v>
      </c>
      <c r="L45" s="338">
        <v>0</v>
      </c>
    </row>
    <row r="46" spans="1:12" ht="12.75">
      <c r="A46">
        <v>33</v>
      </c>
      <c r="B46" s="335">
        <v>1801</v>
      </c>
      <c r="C46" s="336">
        <v>13862</v>
      </c>
      <c r="D46" t="s">
        <v>1482</v>
      </c>
      <c r="E46" s="337" t="s">
        <v>1546</v>
      </c>
      <c r="F46" s="342">
        <v>40962</v>
      </c>
      <c r="G46" s="342">
        <v>41255</v>
      </c>
      <c r="H46" t="s">
        <v>1516</v>
      </c>
      <c r="I46" t="s">
        <v>1485</v>
      </c>
      <c r="J46" t="s">
        <v>1486</v>
      </c>
      <c r="K46" s="338">
        <v>0</v>
      </c>
      <c r="L46" s="338">
        <v>0</v>
      </c>
    </row>
    <row r="47" spans="1:12" ht="12.75">
      <c r="A47">
        <v>34</v>
      </c>
      <c r="B47" s="335">
        <v>1801</v>
      </c>
      <c r="C47" s="336">
        <v>13862</v>
      </c>
      <c r="D47" t="s">
        <v>1482</v>
      </c>
      <c r="E47" s="337" t="s">
        <v>1547</v>
      </c>
      <c r="F47" s="342">
        <v>41241</v>
      </c>
      <c r="G47" s="342">
        <v>41276</v>
      </c>
      <c r="H47" t="s">
        <v>1548</v>
      </c>
      <c r="I47" t="s">
        <v>1485</v>
      </c>
      <c r="J47" t="s">
        <v>1494</v>
      </c>
      <c r="K47" s="338">
        <v>1613</v>
      </c>
      <c r="L47" s="338">
        <v>0</v>
      </c>
    </row>
    <row r="48" spans="1:12" ht="12.75">
      <c r="A48">
        <v>35</v>
      </c>
      <c r="B48" s="335">
        <v>1801</v>
      </c>
      <c r="C48" s="336">
        <v>13862</v>
      </c>
      <c r="D48" t="s">
        <v>1482</v>
      </c>
      <c r="E48" s="337" t="s">
        <v>1549</v>
      </c>
      <c r="F48" s="342">
        <v>41264</v>
      </c>
      <c r="G48" s="342">
        <v>41278</v>
      </c>
      <c r="H48" t="s">
        <v>1516</v>
      </c>
      <c r="I48" t="s">
        <v>1485</v>
      </c>
      <c r="J48" t="s">
        <v>1486</v>
      </c>
      <c r="K48" s="338">
        <v>0</v>
      </c>
      <c r="L48" s="338">
        <v>0</v>
      </c>
    </row>
    <row r="49" spans="1:12" ht="12.75">
      <c r="A49">
        <v>36</v>
      </c>
      <c r="B49" s="335">
        <v>1801</v>
      </c>
      <c r="C49" s="336">
        <v>13862</v>
      </c>
      <c r="D49" t="s">
        <v>1482</v>
      </c>
      <c r="E49" s="337" t="s">
        <v>1550</v>
      </c>
      <c r="F49" s="342">
        <v>41264</v>
      </c>
      <c r="G49" s="342">
        <v>41281</v>
      </c>
      <c r="H49" t="s">
        <v>1551</v>
      </c>
      <c r="I49" t="s">
        <v>1485</v>
      </c>
      <c r="J49" t="s">
        <v>1486</v>
      </c>
      <c r="K49" s="338">
        <v>0</v>
      </c>
      <c r="L49" s="338">
        <v>0</v>
      </c>
    </row>
    <row r="50" spans="1:12" ht="12.75">
      <c r="A50">
        <v>37</v>
      </c>
      <c r="B50" s="335">
        <v>1801</v>
      </c>
      <c r="C50" s="336">
        <v>13862</v>
      </c>
      <c r="D50" t="s">
        <v>1482</v>
      </c>
      <c r="E50" s="337" t="s">
        <v>1552</v>
      </c>
      <c r="F50" s="342">
        <v>41299</v>
      </c>
      <c r="G50" s="342">
        <v>41306</v>
      </c>
      <c r="H50" t="s">
        <v>1553</v>
      </c>
      <c r="I50" t="s">
        <v>1485</v>
      </c>
      <c r="J50" t="s">
        <v>1494</v>
      </c>
      <c r="K50" s="338">
        <v>1482</v>
      </c>
      <c r="L50" s="338">
        <v>0</v>
      </c>
    </row>
    <row r="51" spans="1:12" ht="12.75">
      <c r="A51">
        <v>38</v>
      </c>
      <c r="B51" s="335">
        <v>1801</v>
      </c>
      <c r="C51" s="336">
        <v>13862</v>
      </c>
      <c r="D51" t="s">
        <v>1482</v>
      </c>
      <c r="E51" s="337" t="s">
        <v>1554</v>
      </c>
      <c r="F51" s="342">
        <v>41301</v>
      </c>
      <c r="G51" s="342">
        <v>41326</v>
      </c>
      <c r="H51" t="s">
        <v>1516</v>
      </c>
      <c r="I51" t="s">
        <v>1485</v>
      </c>
      <c r="J51" t="s">
        <v>1494</v>
      </c>
      <c r="K51" s="338">
        <v>1674.95</v>
      </c>
      <c r="L51" s="338">
        <v>0</v>
      </c>
    </row>
    <row r="52" spans="1:12" ht="12.75">
      <c r="A52">
        <v>39</v>
      </c>
      <c r="B52" s="335">
        <v>1801</v>
      </c>
      <c r="C52" s="336">
        <v>13862</v>
      </c>
      <c r="D52" t="s">
        <v>1482</v>
      </c>
      <c r="E52" s="337" t="s">
        <v>1555</v>
      </c>
      <c r="F52" s="342">
        <v>41332</v>
      </c>
      <c r="G52" s="342">
        <v>41334</v>
      </c>
      <c r="H52" t="s">
        <v>1556</v>
      </c>
      <c r="I52" t="s">
        <v>1557</v>
      </c>
      <c r="J52" t="s">
        <v>1491</v>
      </c>
      <c r="K52" s="338">
        <v>1722</v>
      </c>
      <c r="L52" s="338">
        <v>0</v>
      </c>
    </row>
    <row r="53" spans="1:12" ht="12.75">
      <c r="A53">
        <v>40</v>
      </c>
      <c r="B53" s="335">
        <v>1801</v>
      </c>
      <c r="C53" s="336">
        <v>13862</v>
      </c>
      <c r="D53" t="s">
        <v>1482</v>
      </c>
      <c r="E53" s="337" t="s">
        <v>1558</v>
      </c>
      <c r="F53" s="342">
        <v>41248</v>
      </c>
      <c r="G53" s="342">
        <v>41340</v>
      </c>
      <c r="H53" t="s">
        <v>1559</v>
      </c>
      <c r="I53" t="s">
        <v>1485</v>
      </c>
      <c r="J53" t="s">
        <v>1486</v>
      </c>
      <c r="K53" s="338">
        <v>4987.64</v>
      </c>
      <c r="L53" s="338">
        <v>0</v>
      </c>
    </row>
    <row r="54" spans="1:12" ht="12.75">
      <c r="A54">
        <v>41</v>
      </c>
      <c r="B54" s="335">
        <v>1801</v>
      </c>
      <c r="C54" s="336">
        <v>13862</v>
      </c>
      <c r="D54" t="s">
        <v>1482</v>
      </c>
      <c r="E54" s="337" t="s">
        <v>1560</v>
      </c>
      <c r="F54" s="342">
        <v>41347</v>
      </c>
      <c r="G54" s="342">
        <v>41359</v>
      </c>
      <c r="H54" t="s">
        <v>1561</v>
      </c>
      <c r="I54" t="s">
        <v>1485</v>
      </c>
      <c r="J54" t="s">
        <v>1494</v>
      </c>
      <c r="K54" s="338">
        <v>1847</v>
      </c>
      <c r="L54" s="338">
        <v>0</v>
      </c>
    </row>
    <row r="55" spans="1:12" ht="12.75">
      <c r="A55">
        <v>42</v>
      </c>
      <c r="B55" s="335">
        <v>1801</v>
      </c>
      <c r="C55" s="336">
        <v>13862</v>
      </c>
      <c r="D55" t="s">
        <v>1482</v>
      </c>
      <c r="E55" s="337" t="s">
        <v>1562</v>
      </c>
      <c r="F55" s="342">
        <v>41364</v>
      </c>
      <c r="G55" s="342">
        <v>41368</v>
      </c>
      <c r="H55" t="s">
        <v>1526</v>
      </c>
      <c r="I55" t="s">
        <v>1485</v>
      </c>
      <c r="J55" t="s">
        <v>1486</v>
      </c>
      <c r="K55" s="338">
        <v>0</v>
      </c>
      <c r="L55" s="338">
        <v>0</v>
      </c>
    </row>
    <row r="56" spans="1:12" ht="12.75">
      <c r="A56">
        <v>43</v>
      </c>
      <c r="B56" s="335">
        <v>1801</v>
      </c>
      <c r="C56" s="336">
        <v>13862</v>
      </c>
      <c r="D56" t="s">
        <v>1482</v>
      </c>
      <c r="E56" s="337" t="s">
        <v>1563</v>
      </c>
      <c r="F56" s="342">
        <v>41376</v>
      </c>
      <c r="G56" s="342">
        <v>41379</v>
      </c>
      <c r="H56" t="s">
        <v>1516</v>
      </c>
      <c r="I56" t="s">
        <v>1485</v>
      </c>
      <c r="J56" t="s">
        <v>1491</v>
      </c>
      <c r="K56" s="338">
        <v>515</v>
      </c>
      <c r="L56" s="338">
        <v>0</v>
      </c>
    </row>
    <row r="57" spans="1:12" ht="12.75">
      <c r="A57">
        <v>44</v>
      </c>
      <c r="B57" s="335">
        <v>1801</v>
      </c>
      <c r="C57" s="336">
        <v>13862</v>
      </c>
      <c r="D57" t="s">
        <v>1482</v>
      </c>
      <c r="E57" s="337" t="s">
        <v>1564</v>
      </c>
      <c r="F57" s="342">
        <v>41381</v>
      </c>
      <c r="G57" s="342">
        <v>41382</v>
      </c>
      <c r="H57" t="s">
        <v>1516</v>
      </c>
      <c r="I57" t="s">
        <v>1485</v>
      </c>
      <c r="J57" t="s">
        <v>1486</v>
      </c>
      <c r="K57" s="338">
        <v>0</v>
      </c>
      <c r="L57" s="338">
        <v>0</v>
      </c>
    </row>
    <row r="58" spans="1:12" ht="12.75">
      <c r="A58">
        <v>45</v>
      </c>
      <c r="B58" s="335">
        <v>1801</v>
      </c>
      <c r="C58" s="336">
        <v>13862</v>
      </c>
      <c r="D58" t="s">
        <v>1482</v>
      </c>
      <c r="E58" s="337" t="s">
        <v>1565</v>
      </c>
      <c r="F58" s="342">
        <v>41368</v>
      </c>
      <c r="G58" s="342">
        <v>41386</v>
      </c>
      <c r="H58" t="s">
        <v>1566</v>
      </c>
      <c r="I58" t="s">
        <v>1485</v>
      </c>
      <c r="J58" t="s">
        <v>1491</v>
      </c>
      <c r="K58" s="338">
        <v>768.75</v>
      </c>
      <c r="L58" s="338">
        <v>0</v>
      </c>
    </row>
    <row r="59" spans="1:12" ht="12.75">
      <c r="A59">
        <v>46</v>
      </c>
      <c r="B59" s="335">
        <v>1801</v>
      </c>
      <c r="C59" s="336">
        <v>13862</v>
      </c>
      <c r="D59" t="s">
        <v>1482</v>
      </c>
      <c r="E59" s="337" t="s">
        <v>1567</v>
      </c>
      <c r="F59" s="342">
        <v>41376</v>
      </c>
      <c r="G59" s="342">
        <v>41386</v>
      </c>
      <c r="H59" t="s">
        <v>1566</v>
      </c>
      <c r="I59" t="s">
        <v>1485</v>
      </c>
      <c r="J59" t="s">
        <v>1568</v>
      </c>
      <c r="K59" s="338">
        <v>0</v>
      </c>
      <c r="L59" s="338">
        <v>0</v>
      </c>
    </row>
    <row r="60" spans="1:12" ht="12.75">
      <c r="A60">
        <v>47</v>
      </c>
      <c r="B60" s="335">
        <v>1801</v>
      </c>
      <c r="C60" s="336">
        <v>13862</v>
      </c>
      <c r="D60" t="s">
        <v>1482</v>
      </c>
      <c r="E60" s="337" t="s">
        <v>1569</v>
      </c>
      <c r="F60" s="342">
        <v>41398</v>
      </c>
      <c r="G60" s="342">
        <v>41414</v>
      </c>
      <c r="H60" t="s">
        <v>1516</v>
      </c>
      <c r="I60" t="s">
        <v>1485</v>
      </c>
      <c r="J60" t="s">
        <v>1494</v>
      </c>
      <c r="K60" s="338">
        <v>2290</v>
      </c>
      <c r="L60" s="338">
        <v>0</v>
      </c>
    </row>
    <row r="61" spans="1:12" ht="12.75">
      <c r="A61">
        <v>48</v>
      </c>
      <c r="B61" s="335">
        <v>1801</v>
      </c>
      <c r="C61" s="336">
        <v>13862</v>
      </c>
      <c r="D61" t="s">
        <v>1482</v>
      </c>
      <c r="E61" s="337" t="s">
        <v>1570</v>
      </c>
      <c r="F61" s="342">
        <v>41409</v>
      </c>
      <c r="G61" s="342">
        <v>41416</v>
      </c>
      <c r="H61" t="s">
        <v>1571</v>
      </c>
      <c r="I61" t="s">
        <v>1537</v>
      </c>
      <c r="J61" t="s">
        <v>1494</v>
      </c>
      <c r="K61" s="338">
        <v>110</v>
      </c>
      <c r="L61" s="338">
        <v>0</v>
      </c>
    </row>
    <row r="62" spans="1:12" ht="12.75">
      <c r="A62">
        <v>49</v>
      </c>
      <c r="B62" s="335">
        <v>1801</v>
      </c>
      <c r="C62" s="336">
        <v>13862</v>
      </c>
      <c r="D62" t="s">
        <v>1482</v>
      </c>
      <c r="E62" s="337" t="s">
        <v>1572</v>
      </c>
      <c r="F62" s="342">
        <v>41151</v>
      </c>
      <c r="G62" s="342">
        <v>41421</v>
      </c>
      <c r="H62" t="s">
        <v>1571</v>
      </c>
      <c r="I62" t="s">
        <v>1485</v>
      </c>
      <c r="J62" t="s">
        <v>1486</v>
      </c>
      <c r="K62" s="338">
        <v>0</v>
      </c>
      <c r="L62" s="338">
        <v>0</v>
      </c>
    </row>
    <row r="63" spans="1:12" ht="12.75">
      <c r="A63">
        <v>50</v>
      </c>
      <c r="B63" s="335">
        <v>1801</v>
      </c>
      <c r="C63" s="336">
        <v>13862</v>
      </c>
      <c r="D63" t="s">
        <v>1482</v>
      </c>
      <c r="E63" s="337" t="s">
        <v>1573</v>
      </c>
      <c r="F63" s="342">
        <v>41431</v>
      </c>
      <c r="G63" s="342">
        <v>41437</v>
      </c>
      <c r="H63" t="s">
        <v>1574</v>
      </c>
      <c r="I63" t="s">
        <v>1485</v>
      </c>
      <c r="J63" t="s">
        <v>1494</v>
      </c>
      <c r="K63" s="338">
        <v>2596.33</v>
      </c>
      <c r="L63" s="338">
        <v>0</v>
      </c>
    </row>
    <row r="64" spans="1:12" ht="12.75">
      <c r="A64">
        <v>51</v>
      </c>
      <c r="B64" s="335">
        <v>1801</v>
      </c>
      <c r="C64" s="336">
        <v>13862</v>
      </c>
      <c r="D64" t="s">
        <v>1482</v>
      </c>
      <c r="E64" s="337" t="s">
        <v>1575</v>
      </c>
      <c r="F64" s="342">
        <v>41437</v>
      </c>
      <c r="G64" s="342">
        <v>41439</v>
      </c>
      <c r="H64" t="s">
        <v>1576</v>
      </c>
      <c r="I64" t="s">
        <v>1537</v>
      </c>
      <c r="J64" t="s">
        <v>1491</v>
      </c>
      <c r="K64" s="338">
        <v>480</v>
      </c>
      <c r="L64" s="338">
        <v>0</v>
      </c>
    </row>
    <row r="65" spans="1:12" ht="12.75">
      <c r="A65">
        <v>52</v>
      </c>
      <c r="B65" s="335">
        <v>1801</v>
      </c>
      <c r="C65" s="336">
        <v>13862</v>
      </c>
      <c r="D65" t="s">
        <v>1482</v>
      </c>
      <c r="E65" s="337" t="s">
        <v>1577</v>
      </c>
      <c r="F65" s="342">
        <v>41418</v>
      </c>
      <c r="G65" s="342">
        <v>41444</v>
      </c>
      <c r="H65" t="s">
        <v>1578</v>
      </c>
      <c r="I65" t="s">
        <v>1485</v>
      </c>
      <c r="J65" t="s">
        <v>1494</v>
      </c>
      <c r="K65" s="338">
        <v>600</v>
      </c>
      <c r="L65" s="338">
        <v>0</v>
      </c>
    </row>
    <row r="66" spans="1:12" ht="12.75">
      <c r="A66">
        <v>53</v>
      </c>
      <c r="B66" s="335">
        <v>1801</v>
      </c>
      <c r="C66" s="336">
        <v>13862</v>
      </c>
      <c r="D66" t="s">
        <v>1482</v>
      </c>
      <c r="E66" s="337" t="s">
        <v>1579</v>
      </c>
      <c r="F66" s="342">
        <v>41450</v>
      </c>
      <c r="G66" s="342">
        <v>41451</v>
      </c>
      <c r="H66" t="s">
        <v>1516</v>
      </c>
      <c r="I66" t="s">
        <v>1580</v>
      </c>
      <c r="J66" t="s">
        <v>1491</v>
      </c>
      <c r="K66" s="338">
        <v>2191</v>
      </c>
      <c r="L66" s="338">
        <v>0</v>
      </c>
    </row>
    <row r="67" spans="1:12" ht="12.75">
      <c r="A67">
        <v>54</v>
      </c>
      <c r="B67" s="335">
        <v>1801</v>
      </c>
      <c r="C67" s="336">
        <v>13862</v>
      </c>
      <c r="D67" t="s">
        <v>1482</v>
      </c>
      <c r="E67" s="337" t="s">
        <v>1581</v>
      </c>
      <c r="F67" s="342">
        <v>41442</v>
      </c>
      <c r="G67" s="342">
        <v>41458</v>
      </c>
      <c r="H67" t="s">
        <v>1582</v>
      </c>
      <c r="I67" t="s">
        <v>1485</v>
      </c>
      <c r="J67" t="s">
        <v>1491</v>
      </c>
      <c r="K67" s="338">
        <v>1455</v>
      </c>
      <c r="L67" s="338">
        <v>0</v>
      </c>
    </row>
    <row r="68" spans="1:12" ht="12.75">
      <c r="A68">
        <v>55</v>
      </c>
      <c r="B68" s="335">
        <v>1801</v>
      </c>
      <c r="C68" s="336">
        <v>13862</v>
      </c>
      <c r="D68" t="s">
        <v>1482</v>
      </c>
      <c r="E68" s="337" t="s">
        <v>1583</v>
      </c>
      <c r="F68" s="342">
        <v>41438</v>
      </c>
      <c r="G68" s="342">
        <v>41458</v>
      </c>
      <c r="H68" t="s">
        <v>1584</v>
      </c>
      <c r="I68" t="s">
        <v>1485</v>
      </c>
      <c r="J68" t="s">
        <v>1494</v>
      </c>
      <c r="K68" s="338">
        <v>3564.95</v>
      </c>
      <c r="L68" s="338">
        <v>0</v>
      </c>
    </row>
    <row r="69" spans="1:12" ht="12.75">
      <c r="A69">
        <v>56</v>
      </c>
      <c r="B69" s="335">
        <v>1801</v>
      </c>
      <c r="C69" s="336">
        <v>13862</v>
      </c>
      <c r="D69" t="s">
        <v>1482</v>
      </c>
      <c r="E69" s="337" t="s">
        <v>1585</v>
      </c>
      <c r="F69" s="342">
        <v>41451</v>
      </c>
      <c r="G69" s="342">
        <v>41465</v>
      </c>
      <c r="H69" t="s">
        <v>1586</v>
      </c>
      <c r="I69" t="s">
        <v>1485</v>
      </c>
      <c r="J69" t="s">
        <v>1486</v>
      </c>
      <c r="K69" s="338">
        <v>0</v>
      </c>
      <c r="L69" s="338">
        <v>0</v>
      </c>
    </row>
    <row r="70" spans="1:12" ht="12.75">
      <c r="A70">
        <v>57</v>
      </c>
      <c r="B70" s="335">
        <v>1801</v>
      </c>
      <c r="C70" s="336">
        <v>13862</v>
      </c>
      <c r="D70" t="s">
        <v>1482</v>
      </c>
      <c r="E70" s="337" t="s">
        <v>1587</v>
      </c>
      <c r="F70" s="342">
        <v>41467</v>
      </c>
      <c r="G70" s="342">
        <v>41470</v>
      </c>
      <c r="H70" t="s">
        <v>1588</v>
      </c>
      <c r="I70" t="s">
        <v>1589</v>
      </c>
      <c r="J70" t="s">
        <v>1491</v>
      </c>
      <c r="K70" s="338">
        <v>4611.93</v>
      </c>
      <c r="L70" s="338">
        <v>0</v>
      </c>
    </row>
    <row r="71" spans="1:12" ht="12.75">
      <c r="A71">
        <v>58</v>
      </c>
      <c r="B71" s="335">
        <v>1801</v>
      </c>
      <c r="C71" s="336">
        <v>13862</v>
      </c>
      <c r="D71" t="s">
        <v>1482</v>
      </c>
      <c r="E71" s="337" t="s">
        <v>1590</v>
      </c>
      <c r="F71" s="342">
        <v>41463</v>
      </c>
      <c r="G71" s="342">
        <v>41485</v>
      </c>
      <c r="H71" t="s">
        <v>1591</v>
      </c>
      <c r="I71" t="s">
        <v>1485</v>
      </c>
      <c r="J71" t="s">
        <v>1486</v>
      </c>
      <c r="K71" s="338">
        <v>0</v>
      </c>
      <c r="L71" s="338">
        <v>0</v>
      </c>
    </row>
    <row r="72" spans="1:12" ht="12.75">
      <c r="A72">
        <v>59</v>
      </c>
      <c r="B72" s="335">
        <v>1801</v>
      </c>
      <c r="C72" s="336">
        <v>13862</v>
      </c>
      <c r="D72" t="s">
        <v>1482</v>
      </c>
      <c r="E72" s="337" t="s">
        <v>1592</v>
      </c>
      <c r="F72" s="342">
        <v>41480</v>
      </c>
      <c r="G72" s="342">
        <v>41502</v>
      </c>
      <c r="H72" t="s">
        <v>1516</v>
      </c>
      <c r="I72" t="s">
        <v>1485</v>
      </c>
      <c r="J72" t="s">
        <v>1494</v>
      </c>
      <c r="K72" s="338">
        <v>2015</v>
      </c>
      <c r="L72" s="338">
        <v>0</v>
      </c>
    </row>
    <row r="73" spans="1:12" ht="12.75">
      <c r="A73">
        <v>60</v>
      </c>
      <c r="B73" s="335">
        <v>1801</v>
      </c>
      <c r="C73" s="336">
        <v>13862</v>
      </c>
      <c r="D73" t="s">
        <v>1482</v>
      </c>
      <c r="E73" s="337" t="s">
        <v>1593</v>
      </c>
      <c r="F73" s="342">
        <v>41521</v>
      </c>
      <c r="G73" s="342">
        <v>41521</v>
      </c>
      <c r="H73" t="s">
        <v>1516</v>
      </c>
      <c r="I73" t="s">
        <v>1594</v>
      </c>
      <c r="J73" t="s">
        <v>1494</v>
      </c>
      <c r="K73" s="338">
        <v>147.6</v>
      </c>
      <c r="L73" s="338">
        <v>0</v>
      </c>
    </row>
    <row r="74" spans="1:12" ht="12.75">
      <c r="A74">
        <v>61</v>
      </c>
      <c r="B74" s="335">
        <v>1801</v>
      </c>
      <c r="C74" s="336">
        <v>13862</v>
      </c>
      <c r="D74" t="s">
        <v>1482</v>
      </c>
      <c r="E74" s="337" t="s">
        <v>1595</v>
      </c>
      <c r="F74" s="342">
        <v>41526</v>
      </c>
      <c r="G74" s="342">
        <v>41529</v>
      </c>
      <c r="H74" t="s">
        <v>1596</v>
      </c>
      <c r="I74" t="s">
        <v>1589</v>
      </c>
      <c r="J74" t="s">
        <v>1491</v>
      </c>
      <c r="K74" s="338">
        <v>100.76</v>
      </c>
      <c r="L74" s="338">
        <v>0</v>
      </c>
    </row>
    <row r="75" spans="1:12" ht="12.75">
      <c r="A75">
        <v>62</v>
      </c>
      <c r="B75" s="335">
        <v>1801</v>
      </c>
      <c r="C75" s="336">
        <v>13862</v>
      </c>
      <c r="D75" t="s">
        <v>1482</v>
      </c>
      <c r="E75" s="337" t="s">
        <v>1597</v>
      </c>
      <c r="F75" s="342">
        <v>41459</v>
      </c>
      <c r="G75" s="342">
        <v>41534</v>
      </c>
      <c r="H75" t="s">
        <v>1598</v>
      </c>
      <c r="I75" t="s">
        <v>1599</v>
      </c>
      <c r="J75" t="s">
        <v>1491</v>
      </c>
      <c r="K75" s="338">
        <v>3125</v>
      </c>
      <c r="L75" s="338">
        <v>0</v>
      </c>
    </row>
    <row r="76" spans="1:12" ht="12.75">
      <c r="A76">
        <v>63</v>
      </c>
      <c r="B76" s="335">
        <v>1801</v>
      </c>
      <c r="C76" s="336">
        <v>13862</v>
      </c>
      <c r="D76" t="s">
        <v>1482</v>
      </c>
      <c r="E76" s="337" t="s">
        <v>1600</v>
      </c>
      <c r="F76" s="342">
        <v>41505</v>
      </c>
      <c r="G76" s="342">
        <v>41548</v>
      </c>
      <c r="H76" t="s">
        <v>1516</v>
      </c>
      <c r="I76" t="s">
        <v>1601</v>
      </c>
      <c r="J76" t="s">
        <v>1491</v>
      </c>
      <c r="K76" s="338">
        <v>853.25</v>
      </c>
      <c r="L76" s="338">
        <v>0</v>
      </c>
    </row>
    <row r="77" spans="1:12" ht="12.75">
      <c r="A77">
        <v>64</v>
      </c>
      <c r="B77" s="335">
        <v>1801</v>
      </c>
      <c r="C77" s="336">
        <v>13862</v>
      </c>
      <c r="D77" t="s">
        <v>1482</v>
      </c>
      <c r="E77" s="337" t="s">
        <v>1602</v>
      </c>
      <c r="F77" s="342">
        <v>41534</v>
      </c>
      <c r="G77" s="342">
        <v>41549</v>
      </c>
      <c r="H77" t="s">
        <v>1603</v>
      </c>
      <c r="I77" t="s">
        <v>1604</v>
      </c>
      <c r="J77" t="s">
        <v>1491</v>
      </c>
      <c r="K77" s="338">
        <v>436</v>
      </c>
      <c r="L77" s="338">
        <v>0</v>
      </c>
    </row>
    <row r="78" spans="1:12" ht="12.75">
      <c r="A78">
        <v>65</v>
      </c>
      <c r="B78" s="335">
        <v>1801</v>
      </c>
      <c r="C78" s="336">
        <v>13862</v>
      </c>
      <c r="D78" t="s">
        <v>1482</v>
      </c>
      <c r="E78" s="337" t="s">
        <v>1605</v>
      </c>
      <c r="F78" s="342">
        <v>41548</v>
      </c>
      <c r="G78" s="342">
        <v>41549</v>
      </c>
      <c r="H78" t="s">
        <v>1606</v>
      </c>
      <c r="I78" t="s">
        <v>1599</v>
      </c>
      <c r="J78" t="s">
        <v>1491</v>
      </c>
      <c r="K78" s="338">
        <v>700</v>
      </c>
      <c r="L78" s="338">
        <v>0</v>
      </c>
    </row>
    <row r="79" spans="1:12" ht="12.75">
      <c r="A79">
        <v>66</v>
      </c>
      <c r="B79" s="335">
        <v>1801</v>
      </c>
      <c r="C79" s="336">
        <v>13862</v>
      </c>
      <c r="D79" t="s">
        <v>1482</v>
      </c>
      <c r="E79" s="337" t="s">
        <v>1607</v>
      </c>
      <c r="F79" s="342">
        <v>41543</v>
      </c>
      <c r="G79" s="342">
        <v>41562</v>
      </c>
      <c r="H79" t="s">
        <v>1516</v>
      </c>
      <c r="I79" t="s">
        <v>1485</v>
      </c>
      <c r="J79" t="s">
        <v>1491</v>
      </c>
      <c r="K79" s="338">
        <v>480</v>
      </c>
      <c r="L79" s="338">
        <v>0</v>
      </c>
    </row>
    <row r="80" spans="1:12" ht="12.75">
      <c r="A80">
        <v>67</v>
      </c>
      <c r="B80" s="335">
        <v>1801</v>
      </c>
      <c r="C80" s="336">
        <v>13862</v>
      </c>
      <c r="D80" t="s">
        <v>1482</v>
      </c>
      <c r="E80" s="337" t="s">
        <v>1608</v>
      </c>
      <c r="F80" s="342">
        <v>41591</v>
      </c>
      <c r="G80" s="342">
        <v>41600</v>
      </c>
      <c r="H80" t="s">
        <v>1609</v>
      </c>
      <c r="I80" t="s">
        <v>1485</v>
      </c>
      <c r="J80" t="s">
        <v>1491</v>
      </c>
      <c r="K80" s="338">
        <v>220</v>
      </c>
      <c r="L80" s="338">
        <v>0</v>
      </c>
    </row>
    <row r="81" spans="1:12" ht="12.75">
      <c r="A81">
        <v>68</v>
      </c>
      <c r="B81" s="335">
        <v>1801</v>
      </c>
      <c r="C81" s="336">
        <v>13862</v>
      </c>
      <c r="D81" t="s">
        <v>1482</v>
      </c>
      <c r="E81" s="337" t="s">
        <v>1610</v>
      </c>
      <c r="F81" s="342">
        <v>41603</v>
      </c>
      <c r="G81" s="342">
        <v>41605</v>
      </c>
      <c r="H81" t="s">
        <v>1611</v>
      </c>
      <c r="I81" t="s">
        <v>1589</v>
      </c>
      <c r="J81" t="s">
        <v>1491</v>
      </c>
      <c r="K81" s="338">
        <v>557.18</v>
      </c>
      <c r="L81" s="338">
        <v>0</v>
      </c>
    </row>
    <row r="82" spans="1:12" ht="12.75">
      <c r="A82">
        <v>69</v>
      </c>
      <c r="B82" s="335">
        <v>1801</v>
      </c>
      <c r="C82" s="336">
        <v>13862</v>
      </c>
      <c r="D82" t="s">
        <v>1482</v>
      </c>
      <c r="E82" s="337" t="s">
        <v>1612</v>
      </c>
      <c r="F82" s="342">
        <v>41576</v>
      </c>
      <c r="G82" s="342">
        <v>41612</v>
      </c>
      <c r="H82" t="s">
        <v>1493</v>
      </c>
      <c r="I82" t="s">
        <v>1485</v>
      </c>
      <c r="J82" t="s">
        <v>1491</v>
      </c>
      <c r="K82" s="338">
        <v>455</v>
      </c>
      <c r="L82" s="338">
        <v>0</v>
      </c>
    </row>
    <row r="83" spans="1:12" ht="12.75">
      <c r="A83">
        <v>70</v>
      </c>
      <c r="B83" s="335">
        <v>1801</v>
      </c>
      <c r="C83" s="336">
        <v>13862</v>
      </c>
      <c r="D83" t="s">
        <v>1482</v>
      </c>
      <c r="E83" s="337" t="s">
        <v>1613</v>
      </c>
      <c r="F83" s="342">
        <v>41597</v>
      </c>
      <c r="G83" s="342">
        <v>41612</v>
      </c>
      <c r="H83" t="s">
        <v>1614</v>
      </c>
      <c r="I83" t="s">
        <v>1485</v>
      </c>
      <c r="J83" t="s">
        <v>1491</v>
      </c>
      <c r="K83" s="338">
        <v>565</v>
      </c>
      <c r="L83" s="338">
        <v>0</v>
      </c>
    </row>
    <row r="84" spans="1:12" ht="12.75">
      <c r="A84">
        <v>71</v>
      </c>
      <c r="B84" s="335">
        <v>1801</v>
      </c>
      <c r="C84" s="336">
        <v>13862</v>
      </c>
      <c r="D84" t="s">
        <v>1482</v>
      </c>
      <c r="E84" s="337" t="s">
        <v>1615</v>
      </c>
      <c r="F84" s="342">
        <v>41648</v>
      </c>
      <c r="G84" s="342">
        <v>41648</v>
      </c>
      <c r="H84" t="s">
        <v>1516</v>
      </c>
      <c r="I84" t="s">
        <v>1594</v>
      </c>
      <c r="J84" t="s">
        <v>1494</v>
      </c>
      <c r="K84" s="338">
        <v>248.46</v>
      </c>
      <c r="L84" s="338">
        <v>0</v>
      </c>
    </row>
    <row r="85" spans="1:12" ht="12.75">
      <c r="A85">
        <v>72</v>
      </c>
      <c r="B85" s="335">
        <v>1801</v>
      </c>
      <c r="C85" s="336">
        <v>13862</v>
      </c>
      <c r="D85" t="s">
        <v>1482</v>
      </c>
      <c r="E85" s="337" t="s">
        <v>1616</v>
      </c>
      <c r="F85" s="342">
        <v>41680</v>
      </c>
      <c r="G85" s="342">
        <v>41680</v>
      </c>
      <c r="H85" t="s">
        <v>1516</v>
      </c>
      <c r="I85" t="s">
        <v>1594</v>
      </c>
      <c r="J85" t="s">
        <v>1494</v>
      </c>
      <c r="K85" s="338">
        <v>267.94</v>
      </c>
      <c r="L85" s="338">
        <v>0</v>
      </c>
    </row>
    <row r="86" spans="1:12" ht="12.75">
      <c r="A86">
        <v>73</v>
      </c>
      <c r="B86" s="335">
        <v>1801</v>
      </c>
      <c r="C86" s="336">
        <v>13862</v>
      </c>
      <c r="D86" t="s">
        <v>1482</v>
      </c>
      <c r="E86" s="337" t="s">
        <v>1617</v>
      </c>
      <c r="F86" s="342">
        <v>41555</v>
      </c>
      <c r="G86" s="342">
        <v>41718</v>
      </c>
      <c r="H86" t="s">
        <v>1618</v>
      </c>
      <c r="I86" t="s">
        <v>1485</v>
      </c>
      <c r="J86" t="s">
        <v>1486</v>
      </c>
      <c r="K86" s="338">
        <v>0</v>
      </c>
      <c r="L86" s="338">
        <v>0</v>
      </c>
    </row>
    <row r="87" spans="1:12" ht="12.75">
      <c r="A87">
        <v>74</v>
      </c>
      <c r="B87" s="335">
        <v>1801</v>
      </c>
      <c r="C87" s="336">
        <v>13862</v>
      </c>
      <c r="D87" t="s">
        <v>1482</v>
      </c>
      <c r="E87" s="337" t="s">
        <v>1619</v>
      </c>
      <c r="F87" s="342">
        <v>41724</v>
      </c>
      <c r="G87" s="342">
        <v>41733</v>
      </c>
      <c r="H87" t="s">
        <v>1620</v>
      </c>
      <c r="I87" t="s">
        <v>1621</v>
      </c>
      <c r="J87" t="s">
        <v>1494</v>
      </c>
      <c r="K87" s="338">
        <v>7452.58</v>
      </c>
      <c r="L87" s="338">
        <v>0</v>
      </c>
    </row>
    <row r="88" spans="1:12" ht="12.75">
      <c r="A88">
        <v>75</v>
      </c>
      <c r="B88" s="335">
        <v>1801</v>
      </c>
      <c r="C88" s="336">
        <v>13862</v>
      </c>
      <c r="D88" t="s">
        <v>1482</v>
      </c>
      <c r="E88" s="337" t="s">
        <v>1622</v>
      </c>
      <c r="F88" s="342">
        <v>41719</v>
      </c>
      <c r="G88" s="342">
        <v>41740</v>
      </c>
      <c r="H88" t="s">
        <v>1516</v>
      </c>
      <c r="I88" t="s">
        <v>1599</v>
      </c>
      <c r="J88" t="s">
        <v>1491</v>
      </c>
      <c r="K88" s="338">
        <v>2138.43</v>
      </c>
      <c r="L88" s="338">
        <v>0</v>
      </c>
    </row>
    <row r="89" spans="1:12" ht="12.75">
      <c r="A89">
        <v>76</v>
      </c>
      <c r="B89" s="335">
        <v>1801</v>
      </c>
      <c r="C89" s="336">
        <v>13862</v>
      </c>
      <c r="D89" t="s">
        <v>1482</v>
      </c>
      <c r="E89" s="337" t="s">
        <v>1623</v>
      </c>
      <c r="F89" s="342">
        <v>41733</v>
      </c>
      <c r="G89" s="342">
        <v>41740</v>
      </c>
      <c r="H89" t="s">
        <v>1516</v>
      </c>
      <c r="I89" t="s">
        <v>1599</v>
      </c>
      <c r="J89" t="s">
        <v>1491</v>
      </c>
      <c r="K89" s="338">
        <v>1529</v>
      </c>
      <c r="L89" s="338">
        <v>0</v>
      </c>
    </row>
    <row r="90" spans="1:12" ht="12.75">
      <c r="A90">
        <v>77</v>
      </c>
      <c r="B90" s="335">
        <v>1801</v>
      </c>
      <c r="C90" s="336">
        <v>13862</v>
      </c>
      <c r="D90" t="s">
        <v>1482</v>
      </c>
      <c r="E90" s="337" t="s">
        <v>1624</v>
      </c>
      <c r="F90" s="342">
        <v>41734</v>
      </c>
      <c r="G90" s="342">
        <v>41757</v>
      </c>
      <c r="H90" t="s">
        <v>1625</v>
      </c>
      <c r="I90" t="s">
        <v>1485</v>
      </c>
      <c r="J90" t="s">
        <v>1626</v>
      </c>
      <c r="K90" s="338">
        <v>0</v>
      </c>
      <c r="L90" s="338">
        <v>5824</v>
      </c>
    </row>
    <row r="91" spans="1:12" ht="12.75">
      <c r="A91">
        <v>78</v>
      </c>
      <c r="B91" s="335">
        <v>1801</v>
      </c>
      <c r="C91" s="336">
        <v>13862</v>
      </c>
      <c r="D91" t="s">
        <v>1482</v>
      </c>
      <c r="E91" s="337" t="s">
        <v>1627</v>
      </c>
      <c r="F91" s="342">
        <v>41758</v>
      </c>
      <c r="G91" s="342">
        <v>41774</v>
      </c>
      <c r="H91" t="s">
        <v>1628</v>
      </c>
      <c r="I91" t="s">
        <v>1485</v>
      </c>
      <c r="J91" t="s">
        <v>1494</v>
      </c>
      <c r="K91" s="338">
        <v>2448</v>
      </c>
      <c r="L91" s="338">
        <v>0</v>
      </c>
    </row>
    <row r="92" spans="1:12" ht="12.75">
      <c r="A92">
        <v>79</v>
      </c>
      <c r="B92" s="335">
        <v>1801</v>
      </c>
      <c r="C92" s="336">
        <v>13862</v>
      </c>
      <c r="D92" t="s">
        <v>1482</v>
      </c>
      <c r="E92" s="337" t="s">
        <v>1629</v>
      </c>
      <c r="F92" s="342">
        <v>41768</v>
      </c>
      <c r="G92" s="342">
        <v>41786</v>
      </c>
      <c r="H92" t="s">
        <v>1630</v>
      </c>
      <c r="I92" t="s">
        <v>1485</v>
      </c>
      <c r="J92" t="s">
        <v>1491</v>
      </c>
      <c r="K92" s="338">
        <v>285</v>
      </c>
      <c r="L92" s="338">
        <v>0</v>
      </c>
    </row>
    <row r="93" spans="1:12" ht="12.75">
      <c r="A93">
        <v>80</v>
      </c>
      <c r="B93" s="335">
        <v>1801</v>
      </c>
      <c r="C93" s="336">
        <v>13862</v>
      </c>
      <c r="D93" t="s">
        <v>1482</v>
      </c>
      <c r="E93" s="337" t="s">
        <v>1631</v>
      </c>
      <c r="F93" s="342">
        <v>41771</v>
      </c>
      <c r="G93" s="342">
        <v>41788</v>
      </c>
      <c r="H93" t="s">
        <v>1632</v>
      </c>
      <c r="I93" t="s">
        <v>1485</v>
      </c>
      <c r="J93" t="s">
        <v>1494</v>
      </c>
      <c r="K93" s="338">
        <v>1260</v>
      </c>
      <c r="L93" s="338">
        <v>0</v>
      </c>
    </row>
    <row r="94" spans="1:12" ht="12.75">
      <c r="A94">
        <v>81</v>
      </c>
      <c r="B94" s="335">
        <v>1801</v>
      </c>
      <c r="C94" s="336">
        <v>13862</v>
      </c>
      <c r="D94" t="s">
        <v>1482</v>
      </c>
      <c r="E94" s="337" t="s">
        <v>1633</v>
      </c>
      <c r="F94" s="342">
        <v>41782</v>
      </c>
      <c r="G94" s="342">
        <v>41799</v>
      </c>
      <c r="H94" t="s">
        <v>1634</v>
      </c>
      <c r="I94" t="s">
        <v>1485</v>
      </c>
      <c r="J94" t="s">
        <v>1486</v>
      </c>
      <c r="K94" s="338">
        <v>0</v>
      </c>
      <c r="L94" s="338">
        <v>0</v>
      </c>
    </row>
    <row r="95" spans="1:12" ht="12.75">
      <c r="A95">
        <v>82</v>
      </c>
      <c r="B95" s="335">
        <v>1801</v>
      </c>
      <c r="C95" s="336">
        <v>13862</v>
      </c>
      <c r="D95" t="s">
        <v>1482</v>
      </c>
      <c r="E95" s="337" t="s">
        <v>1635</v>
      </c>
      <c r="F95" s="342">
        <v>41782</v>
      </c>
      <c r="G95" s="342">
        <v>41803</v>
      </c>
      <c r="H95" t="s">
        <v>1636</v>
      </c>
      <c r="I95" t="s">
        <v>1485</v>
      </c>
      <c r="J95" t="s">
        <v>1486</v>
      </c>
      <c r="K95" s="338">
        <v>0</v>
      </c>
      <c r="L95" s="338">
        <v>0</v>
      </c>
    </row>
    <row r="96" spans="1:12" ht="12.75">
      <c r="A96">
        <v>83</v>
      </c>
      <c r="B96" s="335">
        <v>1801</v>
      </c>
      <c r="C96" s="336">
        <v>13862</v>
      </c>
      <c r="D96" t="s">
        <v>1482</v>
      </c>
      <c r="E96" s="337" t="s">
        <v>1637</v>
      </c>
      <c r="F96" s="342">
        <v>41785</v>
      </c>
      <c r="G96" s="342">
        <v>41803</v>
      </c>
      <c r="H96" t="s">
        <v>1638</v>
      </c>
      <c r="I96" t="s">
        <v>1485</v>
      </c>
      <c r="J96" t="s">
        <v>1494</v>
      </c>
      <c r="K96" s="338">
        <v>657</v>
      </c>
      <c r="L96" s="338">
        <v>0</v>
      </c>
    </row>
    <row r="97" spans="1:12" ht="12.75">
      <c r="A97">
        <v>84</v>
      </c>
      <c r="B97" s="335">
        <v>1801</v>
      </c>
      <c r="C97" s="336">
        <v>13862</v>
      </c>
      <c r="D97" t="s">
        <v>1482</v>
      </c>
      <c r="E97" s="337" t="s">
        <v>1639</v>
      </c>
      <c r="F97" s="342">
        <v>41792</v>
      </c>
      <c r="G97" s="342">
        <v>41813</v>
      </c>
      <c r="H97" t="s">
        <v>1640</v>
      </c>
      <c r="I97" t="s">
        <v>1485</v>
      </c>
      <c r="J97" t="s">
        <v>1486</v>
      </c>
      <c r="K97" s="338">
        <v>0</v>
      </c>
      <c r="L97" s="338">
        <v>0</v>
      </c>
    </row>
    <row r="98" spans="1:12" ht="12.75">
      <c r="A98">
        <v>85</v>
      </c>
      <c r="B98" s="335">
        <v>1801</v>
      </c>
      <c r="C98" s="336">
        <v>13862</v>
      </c>
      <c r="D98" t="s">
        <v>1482</v>
      </c>
      <c r="E98" s="337" t="s">
        <v>1641</v>
      </c>
      <c r="F98" s="342">
        <v>41802</v>
      </c>
      <c r="G98" s="342">
        <v>41814</v>
      </c>
      <c r="H98" t="s">
        <v>1642</v>
      </c>
      <c r="I98" t="s">
        <v>1485</v>
      </c>
      <c r="J98" t="s">
        <v>1494</v>
      </c>
      <c r="K98" s="338">
        <v>1387</v>
      </c>
      <c r="L98" s="338">
        <v>0</v>
      </c>
    </row>
    <row r="99" spans="1:12" ht="12.75">
      <c r="A99">
        <v>86</v>
      </c>
      <c r="B99" s="335">
        <v>1801</v>
      </c>
      <c r="C99" s="336">
        <v>13862</v>
      </c>
      <c r="D99" t="s">
        <v>1482</v>
      </c>
      <c r="E99" s="337" t="s">
        <v>1643</v>
      </c>
      <c r="F99" s="342">
        <v>41816</v>
      </c>
      <c r="G99" s="342">
        <v>41835</v>
      </c>
      <c r="H99" t="s">
        <v>1516</v>
      </c>
      <c r="I99" t="s">
        <v>1485</v>
      </c>
      <c r="J99" t="s">
        <v>1494</v>
      </c>
      <c r="K99" s="338">
        <v>1474</v>
      </c>
      <c r="L99" s="338">
        <v>0</v>
      </c>
    </row>
    <row r="100" spans="1:12" ht="12.75">
      <c r="A100">
        <v>87</v>
      </c>
      <c r="B100" s="335">
        <v>1801</v>
      </c>
      <c r="C100" s="336">
        <v>13862</v>
      </c>
      <c r="D100" t="s">
        <v>1482</v>
      </c>
      <c r="E100" s="337" t="s">
        <v>1644</v>
      </c>
      <c r="F100" s="342">
        <v>41813</v>
      </c>
      <c r="G100" s="342">
        <v>41841</v>
      </c>
      <c r="H100" t="s">
        <v>1645</v>
      </c>
      <c r="I100" t="s">
        <v>1485</v>
      </c>
      <c r="J100" t="s">
        <v>1491</v>
      </c>
      <c r="K100" s="338">
        <v>176</v>
      </c>
      <c r="L100" s="338">
        <v>0</v>
      </c>
    </row>
    <row r="101" spans="1:12" ht="12.75">
      <c r="A101">
        <v>88</v>
      </c>
      <c r="B101" s="335">
        <v>1801</v>
      </c>
      <c r="C101" s="336">
        <v>13862</v>
      </c>
      <c r="D101" t="s">
        <v>1482</v>
      </c>
      <c r="E101" s="337" t="s">
        <v>1646</v>
      </c>
      <c r="F101" s="342">
        <v>41844</v>
      </c>
      <c r="G101" s="342">
        <v>41855</v>
      </c>
      <c r="H101" t="s">
        <v>1516</v>
      </c>
      <c r="I101" t="s">
        <v>1485</v>
      </c>
      <c r="J101" t="s">
        <v>1486</v>
      </c>
      <c r="K101" s="338">
        <v>0</v>
      </c>
      <c r="L101" s="338">
        <v>0</v>
      </c>
    </row>
    <row r="102" spans="1:12" ht="12.75">
      <c r="A102">
        <v>89</v>
      </c>
      <c r="B102" s="335">
        <v>1801</v>
      </c>
      <c r="C102" s="336">
        <v>13862</v>
      </c>
      <c r="D102" t="s">
        <v>1482</v>
      </c>
      <c r="E102" s="337" t="s">
        <v>1647</v>
      </c>
      <c r="F102" s="342">
        <v>41845</v>
      </c>
      <c r="G102" s="342">
        <v>41862</v>
      </c>
      <c r="H102" t="s">
        <v>1648</v>
      </c>
      <c r="I102" t="s">
        <v>1485</v>
      </c>
      <c r="J102" t="s">
        <v>1494</v>
      </c>
      <c r="K102" s="338">
        <v>1066</v>
      </c>
      <c r="L102" s="338">
        <v>0</v>
      </c>
    </row>
    <row r="103" spans="1:12" ht="12.75">
      <c r="A103">
        <v>90</v>
      </c>
      <c r="B103" s="335">
        <v>1801</v>
      </c>
      <c r="C103" s="336">
        <v>13862</v>
      </c>
      <c r="D103" t="s">
        <v>1482</v>
      </c>
      <c r="E103" s="337" t="s">
        <v>1649</v>
      </c>
      <c r="F103" s="342">
        <v>41856</v>
      </c>
      <c r="G103" s="342">
        <v>41863</v>
      </c>
      <c r="H103" t="s">
        <v>1650</v>
      </c>
      <c r="I103" t="s">
        <v>1537</v>
      </c>
      <c r="J103" t="s">
        <v>1494</v>
      </c>
      <c r="K103" s="338">
        <v>680</v>
      </c>
      <c r="L103" s="338">
        <v>0</v>
      </c>
    </row>
    <row r="104" spans="1:12" ht="12.75">
      <c r="A104">
        <v>91</v>
      </c>
      <c r="B104" s="335">
        <v>1801</v>
      </c>
      <c r="C104" s="336">
        <v>13862</v>
      </c>
      <c r="D104" t="s">
        <v>1482</v>
      </c>
      <c r="E104" s="337" t="s">
        <v>1651</v>
      </c>
      <c r="F104" s="342">
        <v>41854</v>
      </c>
      <c r="G104" s="342">
        <v>41878</v>
      </c>
      <c r="H104" t="s">
        <v>1652</v>
      </c>
      <c r="I104" t="s">
        <v>1485</v>
      </c>
      <c r="J104" t="s">
        <v>1486</v>
      </c>
      <c r="K104" s="338">
        <v>0</v>
      </c>
      <c r="L104" s="338">
        <v>0</v>
      </c>
    </row>
    <row r="105" spans="1:12" ht="12.75">
      <c r="A105">
        <v>92</v>
      </c>
      <c r="B105" s="335">
        <v>1801</v>
      </c>
      <c r="C105" s="336">
        <v>13862</v>
      </c>
      <c r="D105" t="s">
        <v>1482</v>
      </c>
      <c r="E105" s="337" t="s">
        <v>1653</v>
      </c>
      <c r="F105" s="342">
        <v>41860</v>
      </c>
      <c r="G105" s="342">
        <v>41883</v>
      </c>
      <c r="H105" t="s">
        <v>1654</v>
      </c>
      <c r="I105" t="s">
        <v>1485</v>
      </c>
      <c r="J105" t="s">
        <v>1486</v>
      </c>
      <c r="K105" s="338">
        <v>0</v>
      </c>
      <c r="L105" s="338">
        <v>0</v>
      </c>
    </row>
    <row r="106" spans="1:12" ht="12.75">
      <c r="A106">
        <v>93</v>
      </c>
      <c r="B106" s="335">
        <v>1801</v>
      </c>
      <c r="C106" s="336">
        <v>13862</v>
      </c>
      <c r="D106" t="s">
        <v>1482</v>
      </c>
      <c r="E106" s="337" t="s">
        <v>1655</v>
      </c>
      <c r="F106" s="342">
        <v>41821</v>
      </c>
      <c r="G106" s="342">
        <v>41886</v>
      </c>
      <c r="H106" t="s">
        <v>1516</v>
      </c>
      <c r="I106" t="s">
        <v>1537</v>
      </c>
      <c r="J106" t="s">
        <v>1494</v>
      </c>
      <c r="K106" s="338">
        <v>10000</v>
      </c>
      <c r="L106" s="338">
        <v>0</v>
      </c>
    </row>
    <row r="107" spans="1:12" ht="12.75">
      <c r="A107">
        <v>94</v>
      </c>
      <c r="B107" s="335">
        <v>1801</v>
      </c>
      <c r="C107" s="336">
        <v>13862</v>
      </c>
      <c r="D107" t="s">
        <v>1482</v>
      </c>
      <c r="E107" s="337" t="s">
        <v>1656</v>
      </c>
      <c r="F107" s="342">
        <v>41866</v>
      </c>
      <c r="G107" s="342">
        <v>41890</v>
      </c>
      <c r="H107" t="s">
        <v>1657</v>
      </c>
      <c r="I107" t="s">
        <v>1485</v>
      </c>
      <c r="J107" t="s">
        <v>1486</v>
      </c>
      <c r="K107" s="338">
        <v>0</v>
      </c>
      <c r="L107" s="338">
        <v>0</v>
      </c>
    </row>
    <row r="108" spans="1:12" ht="12.75">
      <c r="A108">
        <v>95</v>
      </c>
      <c r="B108" s="335">
        <v>1801</v>
      </c>
      <c r="C108" s="336">
        <v>13862</v>
      </c>
      <c r="D108" t="s">
        <v>1482</v>
      </c>
      <c r="E108" s="337" t="s">
        <v>1658</v>
      </c>
      <c r="F108" s="342">
        <v>41898</v>
      </c>
      <c r="G108" s="342">
        <v>41898</v>
      </c>
      <c r="H108" t="s">
        <v>1516</v>
      </c>
      <c r="I108" t="s">
        <v>1594</v>
      </c>
      <c r="J108" t="s">
        <v>1494</v>
      </c>
      <c r="K108" s="338">
        <v>184.5</v>
      </c>
      <c r="L108" s="338">
        <v>0</v>
      </c>
    </row>
    <row r="109" spans="1:12" ht="12.75">
      <c r="A109">
        <v>96</v>
      </c>
      <c r="B109" s="335">
        <v>1801</v>
      </c>
      <c r="C109" s="336">
        <v>13862</v>
      </c>
      <c r="D109" t="s">
        <v>1482</v>
      </c>
      <c r="E109" s="337" t="s">
        <v>1659</v>
      </c>
      <c r="F109" s="342">
        <v>41855</v>
      </c>
      <c r="G109" s="342">
        <v>41907</v>
      </c>
      <c r="H109" t="s">
        <v>1516</v>
      </c>
      <c r="I109" t="s">
        <v>1537</v>
      </c>
      <c r="J109" t="s">
        <v>1494</v>
      </c>
      <c r="K109" s="338">
        <v>800</v>
      </c>
      <c r="L109" s="338">
        <v>0</v>
      </c>
    </row>
    <row r="110" spans="1:12" ht="12.75">
      <c r="A110">
        <v>97</v>
      </c>
      <c r="B110" s="335">
        <v>1801</v>
      </c>
      <c r="C110" s="336">
        <v>13862</v>
      </c>
      <c r="D110" t="s">
        <v>1482</v>
      </c>
      <c r="E110" s="337" t="s">
        <v>1660</v>
      </c>
      <c r="F110" s="342">
        <v>41886</v>
      </c>
      <c r="G110" s="342">
        <v>41913</v>
      </c>
      <c r="H110" t="s">
        <v>1654</v>
      </c>
      <c r="I110" t="s">
        <v>1485</v>
      </c>
      <c r="J110" t="s">
        <v>1491</v>
      </c>
      <c r="K110" s="338">
        <v>150</v>
      </c>
      <c r="L110" s="338">
        <v>0</v>
      </c>
    </row>
    <row r="111" spans="1:12" ht="12.75">
      <c r="A111">
        <v>98</v>
      </c>
      <c r="B111" s="335">
        <v>1801</v>
      </c>
      <c r="C111" s="336">
        <v>13862</v>
      </c>
      <c r="D111" t="s">
        <v>1482</v>
      </c>
      <c r="E111" s="337" t="s">
        <v>1661</v>
      </c>
      <c r="F111" s="342">
        <v>41912</v>
      </c>
      <c r="G111" s="342">
        <v>41932</v>
      </c>
      <c r="H111" t="s">
        <v>1662</v>
      </c>
      <c r="I111" t="s">
        <v>1485</v>
      </c>
      <c r="J111" t="s">
        <v>1491</v>
      </c>
      <c r="K111" s="338">
        <v>354</v>
      </c>
      <c r="L111" s="338">
        <v>0</v>
      </c>
    </row>
    <row r="112" spans="1:12" ht="12.75">
      <c r="A112">
        <v>99</v>
      </c>
      <c r="B112" s="335">
        <v>1801</v>
      </c>
      <c r="C112" s="336">
        <v>13862</v>
      </c>
      <c r="D112" t="s">
        <v>1482</v>
      </c>
      <c r="E112" s="337" t="s">
        <v>1663</v>
      </c>
      <c r="F112" s="342">
        <v>41678</v>
      </c>
      <c r="G112" s="342">
        <v>41950</v>
      </c>
      <c r="H112" t="s">
        <v>1664</v>
      </c>
      <c r="I112" t="s">
        <v>1599</v>
      </c>
      <c r="J112" t="s">
        <v>1486</v>
      </c>
      <c r="K112" s="338">
        <v>0</v>
      </c>
      <c r="L112" s="338">
        <v>0</v>
      </c>
    </row>
    <row r="113" spans="1:12" ht="12.75">
      <c r="A113">
        <v>100</v>
      </c>
      <c r="B113" s="335">
        <v>1801</v>
      </c>
      <c r="C113" s="336">
        <v>13862</v>
      </c>
      <c r="D113" t="s">
        <v>1482</v>
      </c>
      <c r="E113" s="337" t="s">
        <v>1665</v>
      </c>
      <c r="F113" s="342">
        <v>41951</v>
      </c>
      <c r="G113" s="342">
        <v>41967</v>
      </c>
      <c r="H113" t="s">
        <v>1666</v>
      </c>
      <c r="I113" t="s">
        <v>1485</v>
      </c>
      <c r="J113" t="s">
        <v>1486</v>
      </c>
      <c r="K113" s="338">
        <v>0</v>
      </c>
      <c r="L113" s="338">
        <v>0</v>
      </c>
    </row>
    <row r="114" spans="1:12" ht="12.75">
      <c r="A114">
        <v>101</v>
      </c>
      <c r="B114" s="335">
        <v>1801</v>
      </c>
      <c r="C114" s="336">
        <v>13862</v>
      </c>
      <c r="D114" t="s">
        <v>1482</v>
      </c>
      <c r="E114" s="337" t="s">
        <v>1667</v>
      </c>
      <c r="F114" s="342">
        <v>41967</v>
      </c>
      <c r="G114" s="342">
        <v>41967</v>
      </c>
      <c r="H114" t="s">
        <v>1516</v>
      </c>
      <c r="I114" t="s">
        <v>1594</v>
      </c>
      <c r="J114" t="s">
        <v>1494</v>
      </c>
      <c r="K114" s="338">
        <v>184.5</v>
      </c>
      <c r="L114" s="338">
        <v>0</v>
      </c>
    </row>
    <row r="115" spans="1:12" ht="12.75">
      <c r="A115">
        <v>102</v>
      </c>
      <c r="B115" s="335">
        <v>1801</v>
      </c>
      <c r="C115" s="336">
        <v>13862</v>
      </c>
      <c r="D115" t="s">
        <v>1482</v>
      </c>
      <c r="E115" s="337" t="s">
        <v>1668</v>
      </c>
      <c r="F115" s="342">
        <v>41963</v>
      </c>
      <c r="G115" s="342">
        <v>41974</v>
      </c>
      <c r="H115" t="s">
        <v>1516</v>
      </c>
      <c r="I115" t="s">
        <v>1485</v>
      </c>
      <c r="J115" t="s">
        <v>1486</v>
      </c>
      <c r="K115" s="338">
        <v>0</v>
      </c>
      <c r="L115" s="338">
        <v>0</v>
      </c>
    </row>
    <row r="116" spans="1:12" ht="12.75">
      <c r="A116">
        <v>103</v>
      </c>
      <c r="B116" s="335">
        <v>1801</v>
      </c>
      <c r="C116" s="336">
        <v>13862</v>
      </c>
      <c r="D116" t="s">
        <v>1482</v>
      </c>
      <c r="E116" s="337" t="s">
        <v>1669</v>
      </c>
      <c r="F116" s="342">
        <v>41974</v>
      </c>
      <c r="G116" s="342">
        <v>41974</v>
      </c>
      <c r="H116" t="s">
        <v>1516</v>
      </c>
      <c r="I116" t="s">
        <v>1594</v>
      </c>
      <c r="J116" t="s">
        <v>1494</v>
      </c>
      <c r="K116" s="338">
        <v>184.5</v>
      </c>
      <c r="L116" s="338">
        <v>0</v>
      </c>
    </row>
    <row r="117" spans="1:12" ht="12.75">
      <c r="A117">
        <v>104</v>
      </c>
      <c r="B117" s="335">
        <v>1801</v>
      </c>
      <c r="C117" s="336">
        <v>13862</v>
      </c>
      <c r="D117" t="s">
        <v>1482</v>
      </c>
      <c r="E117" s="337" t="s">
        <v>1670</v>
      </c>
      <c r="F117" s="342">
        <v>41977</v>
      </c>
      <c r="G117" s="342">
        <v>41984</v>
      </c>
      <c r="H117" t="s">
        <v>1671</v>
      </c>
      <c r="I117" t="s">
        <v>1485</v>
      </c>
      <c r="J117" t="s">
        <v>1494</v>
      </c>
      <c r="K117" s="338">
        <v>1508</v>
      </c>
      <c r="L117" s="338">
        <v>0</v>
      </c>
    </row>
    <row r="118" spans="1:12" ht="12.75">
      <c r="A118">
        <v>105</v>
      </c>
      <c r="B118" s="335">
        <v>1801</v>
      </c>
      <c r="C118" s="336">
        <v>13862</v>
      </c>
      <c r="D118" t="s">
        <v>1482</v>
      </c>
      <c r="E118" s="337" t="s">
        <v>1672</v>
      </c>
      <c r="F118" s="342">
        <v>41892</v>
      </c>
      <c r="G118" s="342">
        <v>41985</v>
      </c>
      <c r="H118" t="s">
        <v>1673</v>
      </c>
      <c r="I118" t="s">
        <v>1621</v>
      </c>
      <c r="J118" t="s">
        <v>1494</v>
      </c>
      <c r="K118" s="338">
        <v>1277.14</v>
      </c>
      <c r="L118" s="338">
        <v>0</v>
      </c>
    </row>
    <row r="119" spans="1:12" ht="12.75">
      <c r="A119">
        <v>106</v>
      </c>
      <c r="B119" s="335">
        <v>1801</v>
      </c>
      <c r="C119" s="336">
        <v>13862</v>
      </c>
      <c r="D119" t="s">
        <v>1482</v>
      </c>
      <c r="E119" s="337" t="s">
        <v>1674</v>
      </c>
      <c r="F119" s="342">
        <v>41995</v>
      </c>
      <c r="G119" s="342">
        <v>42011</v>
      </c>
      <c r="H119" t="s">
        <v>1675</v>
      </c>
      <c r="I119" t="s">
        <v>1485</v>
      </c>
      <c r="J119" t="s">
        <v>1494</v>
      </c>
      <c r="K119" s="338">
        <v>3435</v>
      </c>
      <c r="L119" s="338">
        <v>0</v>
      </c>
    </row>
    <row r="120" spans="1:12" ht="12.75">
      <c r="A120">
        <v>107</v>
      </c>
      <c r="B120" s="335">
        <v>1801</v>
      </c>
      <c r="C120" s="336">
        <v>13862</v>
      </c>
      <c r="D120" t="s">
        <v>1482</v>
      </c>
      <c r="E120" s="337" t="s">
        <v>1676</v>
      </c>
      <c r="F120" s="342">
        <v>41974</v>
      </c>
      <c r="G120" s="342">
        <v>42040</v>
      </c>
      <c r="H120" t="s">
        <v>1677</v>
      </c>
      <c r="I120" t="s">
        <v>1678</v>
      </c>
      <c r="J120" t="s">
        <v>1491</v>
      </c>
      <c r="K120" s="338">
        <v>1400</v>
      </c>
      <c r="L120" s="338">
        <v>0</v>
      </c>
    </row>
    <row r="121" spans="1:12" ht="12.75">
      <c r="A121">
        <v>108</v>
      </c>
      <c r="B121" s="335">
        <v>1801</v>
      </c>
      <c r="C121" s="336">
        <v>13862</v>
      </c>
      <c r="D121" t="s">
        <v>1482</v>
      </c>
      <c r="E121" s="337" t="s">
        <v>1679</v>
      </c>
      <c r="F121" s="342">
        <v>42022</v>
      </c>
      <c r="G121" s="342">
        <v>42041</v>
      </c>
      <c r="H121" t="s">
        <v>1680</v>
      </c>
      <c r="I121" t="s">
        <v>1485</v>
      </c>
      <c r="J121" t="s">
        <v>1494</v>
      </c>
      <c r="K121" s="338">
        <v>2584</v>
      </c>
      <c r="L121" s="338">
        <v>0</v>
      </c>
    </row>
    <row r="122" spans="1:12" ht="12.75">
      <c r="A122">
        <v>109</v>
      </c>
      <c r="B122" s="335">
        <v>1801</v>
      </c>
      <c r="C122" s="336">
        <v>13862</v>
      </c>
      <c r="D122" t="s">
        <v>1482</v>
      </c>
      <c r="E122" s="337" t="s">
        <v>1681</v>
      </c>
      <c r="F122" s="342">
        <v>42022</v>
      </c>
      <c r="G122" s="342">
        <v>42041</v>
      </c>
      <c r="H122" t="s">
        <v>1682</v>
      </c>
      <c r="I122" t="s">
        <v>1485</v>
      </c>
      <c r="J122" t="s">
        <v>1491</v>
      </c>
      <c r="K122" s="338">
        <v>523</v>
      </c>
      <c r="L122" s="338">
        <v>0</v>
      </c>
    </row>
    <row r="123" spans="1:12" ht="12.75">
      <c r="A123">
        <v>110</v>
      </c>
      <c r="B123" s="335">
        <v>1801</v>
      </c>
      <c r="C123" s="336">
        <v>13862</v>
      </c>
      <c r="D123" t="s">
        <v>1482</v>
      </c>
      <c r="E123" s="337" t="s">
        <v>1683</v>
      </c>
      <c r="F123" s="342">
        <v>41984</v>
      </c>
      <c r="G123" s="342">
        <v>42045</v>
      </c>
      <c r="H123" t="s">
        <v>1684</v>
      </c>
      <c r="I123" t="s">
        <v>1485</v>
      </c>
      <c r="J123" t="s">
        <v>1494</v>
      </c>
      <c r="K123" s="338">
        <v>1828</v>
      </c>
      <c r="L123" s="338">
        <v>0</v>
      </c>
    </row>
    <row r="124" spans="1:12" ht="12.75">
      <c r="A124">
        <v>111</v>
      </c>
      <c r="B124" s="335">
        <v>1801</v>
      </c>
      <c r="C124" s="336">
        <v>13862</v>
      </c>
      <c r="D124" t="s">
        <v>1482</v>
      </c>
      <c r="E124" s="337" t="s">
        <v>1685</v>
      </c>
      <c r="F124" s="342">
        <v>42040</v>
      </c>
      <c r="G124" s="342">
        <v>42048</v>
      </c>
      <c r="H124" t="s">
        <v>1686</v>
      </c>
      <c r="I124" t="s">
        <v>1485</v>
      </c>
      <c r="J124" t="s">
        <v>1486</v>
      </c>
      <c r="K124" s="338">
        <v>0</v>
      </c>
      <c r="L124" s="338">
        <v>0</v>
      </c>
    </row>
    <row r="125" spans="1:12" ht="12.75">
      <c r="A125">
        <v>112</v>
      </c>
      <c r="B125" s="335">
        <v>1801</v>
      </c>
      <c r="C125" s="336">
        <v>13862</v>
      </c>
      <c r="D125" t="s">
        <v>1482</v>
      </c>
      <c r="E125" s="337" t="s">
        <v>1687</v>
      </c>
      <c r="F125" s="342">
        <v>42065</v>
      </c>
      <c r="G125" s="342">
        <v>42069</v>
      </c>
      <c r="H125" t="s">
        <v>1688</v>
      </c>
      <c r="I125" t="s">
        <v>1599</v>
      </c>
      <c r="J125" t="s">
        <v>1494</v>
      </c>
      <c r="K125" s="338">
        <v>1527.74</v>
      </c>
      <c r="L125" s="338">
        <v>0</v>
      </c>
    </row>
    <row r="126" spans="1:12" ht="12.75">
      <c r="A126">
        <v>113</v>
      </c>
      <c r="B126" s="335">
        <v>1801</v>
      </c>
      <c r="C126" s="336">
        <v>13862</v>
      </c>
      <c r="D126" t="s">
        <v>1482</v>
      </c>
      <c r="E126" s="337" t="s">
        <v>1689</v>
      </c>
      <c r="F126" s="342">
        <v>42001</v>
      </c>
      <c r="G126" s="342">
        <v>42074</v>
      </c>
      <c r="H126" t="s">
        <v>1690</v>
      </c>
      <c r="I126" t="s">
        <v>1485</v>
      </c>
      <c r="J126" t="s">
        <v>1486</v>
      </c>
      <c r="K126" s="338">
        <v>0</v>
      </c>
      <c r="L126" s="338">
        <v>0</v>
      </c>
    </row>
    <row r="127" spans="1:12" ht="12.75">
      <c r="A127">
        <v>114</v>
      </c>
      <c r="B127" s="335">
        <v>1801</v>
      </c>
      <c r="C127" s="336">
        <v>13862</v>
      </c>
      <c r="D127" t="s">
        <v>1482</v>
      </c>
      <c r="E127" s="337" t="s">
        <v>1691</v>
      </c>
      <c r="F127" s="342">
        <v>42074</v>
      </c>
      <c r="G127" s="342">
        <v>42089</v>
      </c>
      <c r="H127" t="s">
        <v>1516</v>
      </c>
      <c r="I127" t="s">
        <v>1599</v>
      </c>
      <c r="J127" t="s">
        <v>1494</v>
      </c>
      <c r="K127" s="338">
        <v>1888.05</v>
      </c>
      <c r="L127" s="338">
        <v>0</v>
      </c>
    </row>
    <row r="128" spans="1:12" ht="12.75">
      <c r="A128">
        <v>115</v>
      </c>
      <c r="B128" s="335">
        <v>1801</v>
      </c>
      <c r="C128" s="336">
        <v>13862</v>
      </c>
      <c r="D128" t="s">
        <v>1482</v>
      </c>
      <c r="E128" s="337" t="s">
        <v>1692</v>
      </c>
      <c r="F128" s="342">
        <v>41984</v>
      </c>
      <c r="G128" s="342">
        <v>42089</v>
      </c>
      <c r="H128" t="s">
        <v>1684</v>
      </c>
      <c r="I128" t="s">
        <v>1485</v>
      </c>
      <c r="J128" t="s">
        <v>1494</v>
      </c>
      <c r="K128" s="338">
        <v>683.15</v>
      </c>
      <c r="L128" s="338">
        <v>0</v>
      </c>
    </row>
    <row r="129" spans="1:12" ht="12.75">
      <c r="A129">
        <v>116</v>
      </c>
      <c r="B129" s="335">
        <v>1801</v>
      </c>
      <c r="C129" s="336">
        <v>13862</v>
      </c>
      <c r="D129" t="s">
        <v>1482</v>
      </c>
      <c r="E129" s="337" t="s">
        <v>1693</v>
      </c>
      <c r="F129" s="342">
        <v>42081</v>
      </c>
      <c r="G129" s="342">
        <v>42114</v>
      </c>
      <c r="H129" t="s">
        <v>1694</v>
      </c>
      <c r="I129" t="s">
        <v>1599</v>
      </c>
      <c r="J129" t="s">
        <v>1568</v>
      </c>
      <c r="K129" s="338">
        <v>0</v>
      </c>
      <c r="L129" s="338">
        <v>0</v>
      </c>
    </row>
    <row r="130" spans="1:12" ht="12.75">
      <c r="A130">
        <v>117</v>
      </c>
      <c r="B130" s="335">
        <v>1801</v>
      </c>
      <c r="C130" s="336">
        <v>13862</v>
      </c>
      <c r="D130" t="s">
        <v>1482</v>
      </c>
      <c r="E130" s="337" t="s">
        <v>1695</v>
      </c>
      <c r="F130" s="342">
        <v>42107</v>
      </c>
      <c r="G130" s="342">
        <v>42116</v>
      </c>
      <c r="H130" t="s">
        <v>1696</v>
      </c>
      <c r="I130" t="s">
        <v>1485</v>
      </c>
      <c r="J130" t="s">
        <v>1491</v>
      </c>
      <c r="K130" s="338">
        <v>800</v>
      </c>
      <c r="L130" s="338">
        <v>0</v>
      </c>
    </row>
    <row r="131" spans="1:12" ht="12.75">
      <c r="A131">
        <v>118</v>
      </c>
      <c r="B131" s="335">
        <v>1801</v>
      </c>
      <c r="C131" s="336">
        <v>13862</v>
      </c>
      <c r="D131" t="s">
        <v>1482</v>
      </c>
      <c r="E131" s="337" t="s">
        <v>1697</v>
      </c>
      <c r="F131" s="342">
        <v>42115</v>
      </c>
      <c r="G131" s="342">
        <v>42124</v>
      </c>
      <c r="H131" t="s">
        <v>1698</v>
      </c>
      <c r="I131" t="s">
        <v>1485</v>
      </c>
      <c r="J131" t="s">
        <v>1491</v>
      </c>
      <c r="K131" s="338">
        <v>1324</v>
      </c>
      <c r="L131" s="338">
        <v>0</v>
      </c>
    </row>
    <row r="132" spans="1:12" ht="12.75">
      <c r="A132">
        <v>119</v>
      </c>
      <c r="B132" s="335">
        <v>1801</v>
      </c>
      <c r="C132" s="336">
        <v>13862</v>
      </c>
      <c r="D132" t="s">
        <v>1482</v>
      </c>
      <c r="E132" s="337" t="s">
        <v>1699</v>
      </c>
      <c r="F132" s="342">
        <v>42115</v>
      </c>
      <c r="G132" s="342">
        <v>42130</v>
      </c>
      <c r="H132" t="s">
        <v>1700</v>
      </c>
      <c r="I132" t="s">
        <v>1678</v>
      </c>
      <c r="J132" t="s">
        <v>1494</v>
      </c>
      <c r="K132" s="338">
        <v>7000</v>
      </c>
      <c r="L132" s="338">
        <v>0</v>
      </c>
    </row>
    <row r="133" spans="1:12" ht="12.75">
      <c r="A133">
        <v>120</v>
      </c>
      <c r="B133" s="335">
        <v>1801</v>
      </c>
      <c r="C133" s="336">
        <v>13862</v>
      </c>
      <c r="D133" t="s">
        <v>1482</v>
      </c>
      <c r="E133" s="337" t="s">
        <v>1701</v>
      </c>
      <c r="F133" s="342">
        <v>42124</v>
      </c>
      <c r="G133" s="342">
        <v>42137</v>
      </c>
      <c r="H133" t="s">
        <v>1702</v>
      </c>
      <c r="I133" t="s">
        <v>1485</v>
      </c>
      <c r="J133" t="s">
        <v>1494</v>
      </c>
      <c r="K133" s="338">
        <v>850</v>
      </c>
      <c r="L133" s="338">
        <v>0</v>
      </c>
    </row>
    <row r="134" spans="1:12" ht="12.75">
      <c r="A134">
        <v>121</v>
      </c>
      <c r="B134" s="335">
        <v>1801</v>
      </c>
      <c r="C134" s="336">
        <v>13862</v>
      </c>
      <c r="D134" t="s">
        <v>1482</v>
      </c>
      <c r="E134" s="337" t="s">
        <v>1703</v>
      </c>
      <c r="F134" s="342">
        <v>42121</v>
      </c>
      <c r="G134" s="342">
        <v>42139</v>
      </c>
      <c r="H134" t="s">
        <v>1704</v>
      </c>
      <c r="I134" t="s">
        <v>1485</v>
      </c>
      <c r="J134" t="s">
        <v>1486</v>
      </c>
      <c r="K134" s="338">
        <v>0</v>
      </c>
      <c r="L134" s="338">
        <v>0</v>
      </c>
    </row>
    <row r="135" spans="1:12" ht="12.75">
      <c r="A135">
        <v>122</v>
      </c>
      <c r="B135" s="335">
        <v>1801</v>
      </c>
      <c r="C135" s="336">
        <v>13862</v>
      </c>
      <c r="D135" t="s">
        <v>1482</v>
      </c>
      <c r="E135" s="337" t="s">
        <v>1705</v>
      </c>
      <c r="F135" s="342">
        <v>42141</v>
      </c>
      <c r="G135" s="342">
        <v>42145</v>
      </c>
      <c r="H135" t="s">
        <v>1706</v>
      </c>
      <c r="I135" t="s">
        <v>1599</v>
      </c>
      <c r="J135" t="s">
        <v>1494</v>
      </c>
      <c r="K135" s="338">
        <v>9259</v>
      </c>
      <c r="L135" s="338">
        <v>0</v>
      </c>
    </row>
    <row r="136" spans="1:12" ht="12.75">
      <c r="A136">
        <v>123</v>
      </c>
      <c r="B136" s="335">
        <v>1801</v>
      </c>
      <c r="C136" s="336">
        <v>13862</v>
      </c>
      <c r="D136" t="s">
        <v>1482</v>
      </c>
      <c r="E136" s="337" t="s">
        <v>1707</v>
      </c>
      <c r="F136" s="342">
        <v>42129</v>
      </c>
      <c r="G136" s="342">
        <v>42146</v>
      </c>
      <c r="H136" t="s">
        <v>1708</v>
      </c>
      <c r="I136" t="s">
        <v>1485</v>
      </c>
      <c r="J136" t="s">
        <v>1494</v>
      </c>
      <c r="K136" s="338">
        <v>580</v>
      </c>
      <c r="L136" s="338">
        <v>0</v>
      </c>
    </row>
    <row r="137" spans="1:12" ht="12.75">
      <c r="A137">
        <v>124</v>
      </c>
      <c r="B137" s="335">
        <v>1801</v>
      </c>
      <c r="C137" s="336">
        <v>13862</v>
      </c>
      <c r="D137" t="s">
        <v>1482</v>
      </c>
      <c r="E137" s="337" t="s">
        <v>1709</v>
      </c>
      <c r="F137" s="342">
        <v>42129</v>
      </c>
      <c r="G137" s="342">
        <v>42151</v>
      </c>
      <c r="H137" t="s">
        <v>1710</v>
      </c>
      <c r="I137" t="s">
        <v>1678</v>
      </c>
      <c r="J137" t="s">
        <v>1494</v>
      </c>
      <c r="K137" s="338">
        <v>3677.5</v>
      </c>
      <c r="L137" s="338">
        <v>0</v>
      </c>
    </row>
    <row r="138" spans="1:12" ht="12.75">
      <c r="A138">
        <v>125</v>
      </c>
      <c r="B138" s="335">
        <v>1801</v>
      </c>
      <c r="C138" s="336">
        <v>13862</v>
      </c>
      <c r="D138" t="s">
        <v>1482</v>
      </c>
      <c r="E138" s="337" t="s">
        <v>1711</v>
      </c>
      <c r="F138" s="342">
        <v>42139</v>
      </c>
      <c r="G138" s="342">
        <v>42152</v>
      </c>
      <c r="H138" t="s">
        <v>1712</v>
      </c>
      <c r="I138" t="s">
        <v>1485</v>
      </c>
      <c r="J138" t="s">
        <v>1486</v>
      </c>
      <c r="K138" s="338">
        <v>0</v>
      </c>
      <c r="L138" s="338">
        <v>0</v>
      </c>
    </row>
    <row r="139" spans="1:12" ht="12.75">
      <c r="A139">
        <v>126</v>
      </c>
      <c r="B139" s="335">
        <v>1801</v>
      </c>
      <c r="C139" s="336">
        <v>13862</v>
      </c>
      <c r="D139" t="s">
        <v>1482</v>
      </c>
      <c r="E139" s="337" t="s">
        <v>1713</v>
      </c>
      <c r="F139" s="342">
        <v>42157</v>
      </c>
      <c r="G139" s="342">
        <v>42165</v>
      </c>
      <c r="H139" t="s">
        <v>1714</v>
      </c>
      <c r="I139" t="s">
        <v>1485</v>
      </c>
      <c r="J139" t="s">
        <v>1486</v>
      </c>
      <c r="K139" s="338">
        <v>0</v>
      </c>
      <c r="L139" s="338">
        <v>0</v>
      </c>
    </row>
    <row r="140" spans="1:12" ht="12.75">
      <c r="A140">
        <v>127</v>
      </c>
      <c r="B140" s="335">
        <v>1801</v>
      </c>
      <c r="C140" s="336">
        <v>13862</v>
      </c>
      <c r="D140" t="s">
        <v>1482</v>
      </c>
      <c r="E140" s="337" t="s">
        <v>1715</v>
      </c>
      <c r="F140" s="342">
        <v>42124</v>
      </c>
      <c r="G140" s="342">
        <v>42166</v>
      </c>
      <c r="H140" t="s">
        <v>1716</v>
      </c>
      <c r="I140" t="s">
        <v>1485</v>
      </c>
      <c r="J140" t="s">
        <v>1486</v>
      </c>
      <c r="K140" s="338">
        <v>0</v>
      </c>
      <c r="L140" s="338">
        <v>0</v>
      </c>
    </row>
    <row r="141" spans="1:12" ht="12.75">
      <c r="A141">
        <v>128</v>
      </c>
      <c r="B141" s="335">
        <v>1801</v>
      </c>
      <c r="C141" s="336">
        <v>13862</v>
      </c>
      <c r="D141" t="s">
        <v>1482</v>
      </c>
      <c r="E141" s="337" t="s">
        <v>1717</v>
      </c>
      <c r="F141" s="342">
        <v>42135</v>
      </c>
      <c r="G141" s="342">
        <v>42170</v>
      </c>
      <c r="H141" t="s">
        <v>1718</v>
      </c>
      <c r="I141" t="s">
        <v>1719</v>
      </c>
      <c r="J141" t="s">
        <v>1494</v>
      </c>
      <c r="K141" s="338">
        <v>369</v>
      </c>
      <c r="L141" s="338">
        <v>0</v>
      </c>
    </row>
    <row r="142" spans="1:12" ht="12.75">
      <c r="A142">
        <v>129</v>
      </c>
      <c r="B142" s="335">
        <v>1801</v>
      </c>
      <c r="C142" s="336">
        <v>13862</v>
      </c>
      <c r="D142" t="s">
        <v>1482</v>
      </c>
      <c r="E142" s="337" t="s">
        <v>1720</v>
      </c>
      <c r="F142" s="342">
        <v>42137</v>
      </c>
      <c r="G142" s="342">
        <v>42172</v>
      </c>
      <c r="H142" t="s">
        <v>1721</v>
      </c>
      <c r="I142" t="s">
        <v>1485</v>
      </c>
      <c r="J142" t="s">
        <v>1486</v>
      </c>
      <c r="K142" s="338">
        <v>1463.65</v>
      </c>
      <c r="L142" s="338">
        <v>0</v>
      </c>
    </row>
    <row r="143" spans="1:12" ht="12.75">
      <c r="A143">
        <v>130</v>
      </c>
      <c r="B143" s="335">
        <v>1801</v>
      </c>
      <c r="C143" s="336">
        <v>13862</v>
      </c>
      <c r="D143" t="s">
        <v>1482</v>
      </c>
      <c r="E143" s="337" t="s">
        <v>1722</v>
      </c>
      <c r="F143" s="342">
        <v>42184</v>
      </c>
      <c r="G143" s="342">
        <v>42186</v>
      </c>
      <c r="H143" t="s">
        <v>1723</v>
      </c>
      <c r="I143" t="s">
        <v>1557</v>
      </c>
      <c r="J143" t="s">
        <v>1491</v>
      </c>
      <c r="K143" s="338">
        <v>2897</v>
      </c>
      <c r="L143" s="338">
        <v>0</v>
      </c>
    </row>
    <row r="144" spans="1:12" ht="12.75">
      <c r="A144">
        <v>131</v>
      </c>
      <c r="B144" s="335">
        <v>1801</v>
      </c>
      <c r="C144" s="336">
        <v>13862</v>
      </c>
      <c r="D144" t="s">
        <v>1482</v>
      </c>
      <c r="E144" s="337" t="s">
        <v>1724</v>
      </c>
      <c r="F144" s="342">
        <v>42175</v>
      </c>
      <c r="G144" s="342">
        <v>42186</v>
      </c>
      <c r="H144" t="s">
        <v>1723</v>
      </c>
      <c r="I144" t="s">
        <v>1528</v>
      </c>
      <c r="J144" t="s">
        <v>1491</v>
      </c>
      <c r="K144" s="338">
        <v>2325</v>
      </c>
      <c r="L144" s="338">
        <v>0</v>
      </c>
    </row>
    <row r="145" spans="1:12" ht="12.75">
      <c r="A145">
        <v>132</v>
      </c>
      <c r="B145" s="335">
        <v>1801</v>
      </c>
      <c r="C145" s="336">
        <v>13862</v>
      </c>
      <c r="D145" t="s">
        <v>1482</v>
      </c>
      <c r="E145" s="337" t="s">
        <v>1725</v>
      </c>
      <c r="F145" s="342">
        <v>42182</v>
      </c>
      <c r="G145" s="342">
        <v>42191</v>
      </c>
      <c r="H145" t="s">
        <v>1726</v>
      </c>
      <c r="I145" t="s">
        <v>1485</v>
      </c>
      <c r="J145" t="s">
        <v>1494</v>
      </c>
      <c r="K145" s="338">
        <v>790</v>
      </c>
      <c r="L145" s="338">
        <v>0</v>
      </c>
    </row>
    <row r="146" spans="1:12" ht="12.75">
      <c r="A146">
        <v>133</v>
      </c>
      <c r="B146" s="335">
        <v>1801</v>
      </c>
      <c r="C146" s="336">
        <v>13862</v>
      </c>
      <c r="D146" t="s">
        <v>1482</v>
      </c>
      <c r="E146" s="337" t="s">
        <v>1727</v>
      </c>
      <c r="F146" s="342">
        <v>42185</v>
      </c>
      <c r="G146" s="342">
        <v>42198</v>
      </c>
      <c r="H146" t="s">
        <v>1728</v>
      </c>
      <c r="I146" t="s">
        <v>1485</v>
      </c>
      <c r="J146" t="s">
        <v>1486</v>
      </c>
      <c r="K146" s="338">
        <v>0</v>
      </c>
      <c r="L146" s="338">
        <v>0</v>
      </c>
    </row>
    <row r="147" spans="1:12" ht="12.75">
      <c r="A147">
        <v>134</v>
      </c>
      <c r="B147" s="335">
        <v>1801</v>
      </c>
      <c r="C147" s="336">
        <v>13862</v>
      </c>
      <c r="D147" t="s">
        <v>1482</v>
      </c>
      <c r="E147" s="337" t="s">
        <v>1729</v>
      </c>
      <c r="F147" s="342">
        <v>42194</v>
      </c>
      <c r="G147" s="342">
        <v>42205</v>
      </c>
      <c r="H147" t="s">
        <v>1730</v>
      </c>
      <c r="I147" t="s">
        <v>1528</v>
      </c>
      <c r="J147" t="s">
        <v>1491</v>
      </c>
      <c r="K147" s="338">
        <v>1296</v>
      </c>
      <c r="L147" s="338">
        <v>0</v>
      </c>
    </row>
    <row r="148" spans="1:12" ht="12.75">
      <c r="A148">
        <v>135</v>
      </c>
      <c r="B148" s="335">
        <v>1801</v>
      </c>
      <c r="C148" s="336">
        <v>13862</v>
      </c>
      <c r="D148" t="s">
        <v>1482</v>
      </c>
      <c r="E148" s="337" t="s">
        <v>1731</v>
      </c>
      <c r="F148" s="342">
        <v>42202</v>
      </c>
      <c r="G148" s="342">
        <v>42207</v>
      </c>
      <c r="H148" t="s">
        <v>1732</v>
      </c>
      <c r="I148" t="s">
        <v>1485</v>
      </c>
      <c r="J148" t="s">
        <v>1494</v>
      </c>
      <c r="K148" s="338">
        <v>1922</v>
      </c>
      <c r="L148" s="338">
        <v>0</v>
      </c>
    </row>
    <row r="149" spans="1:12" ht="12.75">
      <c r="A149">
        <v>136</v>
      </c>
      <c r="B149" s="335">
        <v>1801</v>
      </c>
      <c r="C149" s="336">
        <v>13862</v>
      </c>
      <c r="D149" t="s">
        <v>1482</v>
      </c>
      <c r="E149" s="337" t="s">
        <v>1733</v>
      </c>
      <c r="F149" s="342">
        <v>42200</v>
      </c>
      <c r="G149" s="342">
        <v>42209</v>
      </c>
      <c r="H149" t="s">
        <v>1734</v>
      </c>
      <c r="I149" t="s">
        <v>1485</v>
      </c>
      <c r="J149" t="s">
        <v>1494</v>
      </c>
      <c r="K149" s="338">
        <v>500</v>
      </c>
      <c r="L149" s="338">
        <v>0</v>
      </c>
    </row>
    <row r="150" spans="1:12" ht="12.75">
      <c r="A150">
        <v>137</v>
      </c>
      <c r="B150" s="335">
        <v>1801</v>
      </c>
      <c r="C150" s="336">
        <v>13862</v>
      </c>
      <c r="D150" t="s">
        <v>1482</v>
      </c>
      <c r="E150" s="337" t="s">
        <v>1735</v>
      </c>
      <c r="F150" s="342">
        <v>42141</v>
      </c>
      <c r="G150" s="342">
        <v>42222</v>
      </c>
      <c r="H150" t="s">
        <v>1736</v>
      </c>
      <c r="I150" t="s">
        <v>1485</v>
      </c>
      <c r="J150" t="s">
        <v>1494</v>
      </c>
      <c r="K150" s="338">
        <v>1509</v>
      </c>
      <c r="L150" s="338">
        <v>0</v>
      </c>
    </row>
    <row r="151" spans="1:12" ht="12.75">
      <c r="A151">
        <v>138</v>
      </c>
      <c r="B151" s="335">
        <v>1801</v>
      </c>
      <c r="C151" s="336">
        <v>13862</v>
      </c>
      <c r="D151" t="s">
        <v>1482</v>
      </c>
      <c r="E151" s="337" t="s">
        <v>1737</v>
      </c>
      <c r="F151" s="342">
        <v>41986</v>
      </c>
      <c r="G151" s="342">
        <v>42222</v>
      </c>
      <c r="H151" t="s">
        <v>1738</v>
      </c>
      <c r="I151" t="s">
        <v>1485</v>
      </c>
      <c r="J151" t="s">
        <v>1486</v>
      </c>
      <c r="K151" s="338">
        <v>0</v>
      </c>
      <c r="L151" s="338">
        <v>0</v>
      </c>
    </row>
    <row r="152" spans="1:12" ht="12.75">
      <c r="A152">
        <v>139</v>
      </c>
      <c r="B152" s="335">
        <v>1801</v>
      </c>
      <c r="C152" s="336">
        <v>13862</v>
      </c>
      <c r="D152" t="s">
        <v>1482</v>
      </c>
      <c r="E152" s="337" t="s">
        <v>1739</v>
      </c>
      <c r="F152" s="342">
        <v>42219</v>
      </c>
      <c r="G152" s="342">
        <v>42222</v>
      </c>
      <c r="H152" t="s">
        <v>1516</v>
      </c>
      <c r="I152" t="s">
        <v>1740</v>
      </c>
      <c r="J152" t="s">
        <v>1494</v>
      </c>
      <c r="K152" s="338">
        <v>615</v>
      </c>
      <c r="L152" s="338">
        <v>0</v>
      </c>
    </row>
    <row r="153" spans="1:12" ht="12.75">
      <c r="A153">
        <v>140</v>
      </c>
      <c r="B153" s="335">
        <v>1801</v>
      </c>
      <c r="C153" s="336">
        <v>13862</v>
      </c>
      <c r="D153" t="s">
        <v>1482</v>
      </c>
      <c r="E153" s="337" t="s">
        <v>1741</v>
      </c>
      <c r="F153" s="342">
        <v>42226</v>
      </c>
      <c r="G153" s="342">
        <v>42228</v>
      </c>
      <c r="H153" t="s">
        <v>1742</v>
      </c>
      <c r="I153" t="s">
        <v>1485</v>
      </c>
      <c r="J153" t="s">
        <v>1486</v>
      </c>
      <c r="K153" s="338">
        <v>0</v>
      </c>
      <c r="L153" s="338">
        <v>0</v>
      </c>
    </row>
    <row r="154" spans="1:12" ht="12.75">
      <c r="A154">
        <v>141</v>
      </c>
      <c r="B154" s="335">
        <v>1801</v>
      </c>
      <c r="C154" s="336">
        <v>13862</v>
      </c>
      <c r="D154" t="s">
        <v>1482</v>
      </c>
      <c r="E154" s="337" t="s">
        <v>1743</v>
      </c>
      <c r="F154" s="342">
        <v>42226</v>
      </c>
      <c r="G154" s="342">
        <v>42234</v>
      </c>
      <c r="H154" t="s">
        <v>1744</v>
      </c>
      <c r="I154" t="s">
        <v>1745</v>
      </c>
      <c r="J154" t="s">
        <v>1494</v>
      </c>
      <c r="K154" s="338">
        <v>774.16</v>
      </c>
      <c r="L154" s="338">
        <v>0</v>
      </c>
    </row>
    <row r="155" spans="1:12" ht="12.75">
      <c r="A155">
        <v>142</v>
      </c>
      <c r="B155" s="335">
        <v>1801</v>
      </c>
      <c r="C155" s="336">
        <v>13862</v>
      </c>
      <c r="D155" t="s">
        <v>1482</v>
      </c>
      <c r="E155" s="337" t="s">
        <v>1746</v>
      </c>
      <c r="F155" s="342">
        <v>42254</v>
      </c>
      <c r="G155" s="342">
        <v>42258</v>
      </c>
      <c r="H155" t="s">
        <v>1747</v>
      </c>
      <c r="I155" t="s">
        <v>1528</v>
      </c>
      <c r="J155" t="s">
        <v>1494</v>
      </c>
      <c r="K155" s="338">
        <v>5150</v>
      </c>
      <c r="L155" s="338">
        <v>0</v>
      </c>
    </row>
    <row r="156" spans="1:12" ht="12.75">
      <c r="A156">
        <v>143</v>
      </c>
      <c r="B156" s="335">
        <v>1801</v>
      </c>
      <c r="C156" s="336">
        <v>13862</v>
      </c>
      <c r="D156" t="s">
        <v>1482</v>
      </c>
      <c r="E156" s="337" t="s">
        <v>1748</v>
      </c>
      <c r="F156" s="342">
        <v>42175</v>
      </c>
      <c r="G156" s="342">
        <v>42258</v>
      </c>
      <c r="H156" t="s">
        <v>1749</v>
      </c>
      <c r="I156" t="s">
        <v>1528</v>
      </c>
      <c r="J156" t="s">
        <v>1486</v>
      </c>
      <c r="K156" s="338">
        <v>0</v>
      </c>
      <c r="L156" s="338">
        <v>0</v>
      </c>
    </row>
    <row r="157" spans="1:12" ht="12.75">
      <c r="A157">
        <v>144</v>
      </c>
      <c r="B157" s="335">
        <v>1801</v>
      </c>
      <c r="C157" s="336">
        <v>13862</v>
      </c>
      <c r="D157" t="s">
        <v>1482</v>
      </c>
      <c r="E157" s="337" t="s">
        <v>1750</v>
      </c>
      <c r="F157" s="342">
        <v>42255</v>
      </c>
      <c r="G157" s="342">
        <v>42261</v>
      </c>
      <c r="H157" t="s">
        <v>1751</v>
      </c>
      <c r="I157" t="s">
        <v>1599</v>
      </c>
      <c r="J157" t="s">
        <v>1568</v>
      </c>
      <c r="K157" s="338">
        <v>0</v>
      </c>
      <c r="L157" s="338">
        <v>0</v>
      </c>
    </row>
    <row r="158" spans="1:12" ht="12.75">
      <c r="A158">
        <v>145</v>
      </c>
      <c r="B158" s="335">
        <v>1801</v>
      </c>
      <c r="C158" s="336">
        <v>13862</v>
      </c>
      <c r="D158" t="s">
        <v>1482</v>
      </c>
      <c r="E158" s="337" t="s">
        <v>1752</v>
      </c>
      <c r="F158" s="342">
        <v>42265</v>
      </c>
      <c r="G158" s="342">
        <v>42271</v>
      </c>
      <c r="H158" t="s">
        <v>1753</v>
      </c>
      <c r="I158" t="s">
        <v>1678</v>
      </c>
      <c r="J158" t="s">
        <v>1486</v>
      </c>
      <c r="K158" s="338">
        <v>0</v>
      </c>
      <c r="L158" s="338">
        <v>0</v>
      </c>
    </row>
    <row r="159" spans="1:12" ht="12.75">
      <c r="A159">
        <v>146</v>
      </c>
      <c r="B159" s="335">
        <v>1801</v>
      </c>
      <c r="C159" s="336">
        <v>13862</v>
      </c>
      <c r="D159" t="s">
        <v>1482</v>
      </c>
      <c r="E159" s="337" t="s">
        <v>1754</v>
      </c>
      <c r="F159" s="342">
        <v>42251</v>
      </c>
      <c r="G159" s="342">
        <v>42289</v>
      </c>
      <c r="H159" t="s">
        <v>1755</v>
      </c>
      <c r="I159" t="s">
        <v>1485</v>
      </c>
      <c r="J159" t="s">
        <v>1486</v>
      </c>
      <c r="K159" s="338">
        <v>0</v>
      </c>
      <c r="L159" s="338">
        <v>0</v>
      </c>
    </row>
    <row r="160" spans="1:12" ht="12.75">
      <c r="A160">
        <v>147</v>
      </c>
      <c r="B160" s="335">
        <v>1801</v>
      </c>
      <c r="C160" s="336">
        <v>13862</v>
      </c>
      <c r="D160" t="s">
        <v>1482</v>
      </c>
      <c r="E160" s="337" t="s">
        <v>1756</v>
      </c>
      <c r="F160" s="342">
        <v>42307</v>
      </c>
      <c r="G160" s="342">
        <v>42324</v>
      </c>
      <c r="H160" t="s">
        <v>1757</v>
      </c>
      <c r="I160" t="s">
        <v>1485</v>
      </c>
      <c r="J160" t="s">
        <v>1626</v>
      </c>
      <c r="K160" s="338">
        <v>0</v>
      </c>
      <c r="L160" s="338">
        <v>754.43</v>
      </c>
    </row>
    <row r="161" spans="1:12" ht="12.75">
      <c r="A161">
        <v>148</v>
      </c>
      <c r="B161" s="335">
        <v>1801</v>
      </c>
      <c r="C161" s="336">
        <v>13862</v>
      </c>
      <c r="D161" t="s">
        <v>1482</v>
      </c>
      <c r="E161" s="337" t="s">
        <v>1758</v>
      </c>
      <c r="F161" s="342">
        <v>42304</v>
      </c>
      <c r="G161" s="342">
        <v>42324</v>
      </c>
      <c r="H161" t="s">
        <v>1759</v>
      </c>
      <c r="I161" t="s">
        <v>1485</v>
      </c>
      <c r="J161" t="s">
        <v>1626</v>
      </c>
      <c r="K161" s="338">
        <v>0</v>
      </c>
      <c r="L161" s="338">
        <v>445</v>
      </c>
    </row>
    <row r="162" spans="11:12" ht="15">
      <c r="K162" s="343">
        <v>172993.48</v>
      </c>
      <c r="L162" s="343">
        <v>7023.43</v>
      </c>
    </row>
    <row r="167" ht="12.75">
      <c r="I167" t="s">
        <v>1761</v>
      </c>
    </row>
    <row r="168" ht="12.75">
      <c r="I168" t="s">
        <v>1760</v>
      </c>
    </row>
    <row r="169" ht="12.75">
      <c r="I169" t="s">
        <v>1762</v>
      </c>
    </row>
  </sheetData>
  <sheetProtection/>
  <autoFilter ref="A13:L162"/>
  <printOptions/>
  <pageMargins left="0.55" right="0.35" top="0.5" bottom="0.4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Negocjator</dc:creator>
  <cp:keywords/>
  <dc:description/>
  <cp:lastModifiedBy>Krysia</cp:lastModifiedBy>
  <cp:lastPrinted>2015-11-26T12:04:22Z</cp:lastPrinted>
  <dcterms:created xsi:type="dcterms:W3CDTF">2003-03-13T10:23:20Z</dcterms:created>
  <dcterms:modified xsi:type="dcterms:W3CDTF">2015-12-04T11:03:49Z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